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1835"/>
  </bookViews>
  <sheets>
    <sheet name="МЕНЮ_" sheetId="1" r:id="rId1"/>
  </sheets>
  <calcPr calcId="145621" refMode="R1C1"/>
</workbook>
</file>

<file path=xl/calcChain.xml><?xml version="1.0" encoding="utf-8"?>
<calcChain xmlns="http://schemas.openxmlformats.org/spreadsheetml/2006/main">
  <c r="Y1427" i="1" l="1"/>
  <c r="V1427" i="1"/>
  <c r="T1427" i="1"/>
  <c r="R1427" i="1"/>
  <c r="P1427" i="1"/>
  <c r="Y1421" i="1"/>
  <c r="V1421" i="1"/>
  <c r="T1421" i="1"/>
  <c r="R1421" i="1"/>
  <c r="P1421" i="1"/>
  <c r="Y1417" i="1"/>
  <c r="V1417" i="1"/>
  <c r="T1417" i="1"/>
  <c r="R1417" i="1"/>
  <c r="P1417" i="1"/>
  <c r="Y1407" i="1"/>
  <c r="Y1428" i="1" s="1"/>
  <c r="V1407" i="1"/>
  <c r="V1428" i="1" s="1"/>
  <c r="T1407" i="1"/>
  <c r="T1428" i="1" s="1"/>
  <c r="R1407" i="1"/>
  <c r="R1428" i="1" s="1"/>
  <c r="P1407" i="1"/>
  <c r="P1428" i="1" s="1"/>
  <c r="M1407" i="1"/>
  <c r="Y1395" i="1"/>
  <c r="V1395" i="1"/>
  <c r="T1395" i="1"/>
  <c r="R1395" i="1"/>
  <c r="P1395" i="1"/>
  <c r="Y1390" i="1"/>
  <c r="V1390" i="1"/>
  <c r="T1390" i="1"/>
  <c r="R1390" i="1"/>
  <c r="P1390" i="1"/>
  <c r="Y1386" i="1"/>
  <c r="V1386" i="1"/>
  <c r="T1386" i="1"/>
  <c r="R1386" i="1"/>
  <c r="P1386" i="1"/>
  <c r="Y1375" i="1"/>
  <c r="Y1396" i="1" s="1"/>
  <c r="V1375" i="1"/>
  <c r="V1396" i="1" s="1"/>
  <c r="T1375" i="1"/>
  <c r="T1396" i="1" s="1"/>
  <c r="R1375" i="1"/>
  <c r="R1396" i="1" s="1"/>
  <c r="P1375" i="1"/>
  <c r="P1396" i="1" s="1"/>
  <c r="M1375" i="1"/>
  <c r="Y1363" i="1"/>
  <c r="V1363" i="1"/>
  <c r="T1363" i="1"/>
  <c r="R1363" i="1"/>
  <c r="P1363" i="1"/>
  <c r="M1363" i="1"/>
  <c r="Y1357" i="1"/>
  <c r="V1357" i="1"/>
  <c r="T1357" i="1"/>
  <c r="R1357" i="1"/>
  <c r="P1357" i="1"/>
  <c r="Y1353" i="1"/>
  <c r="V1353" i="1"/>
  <c r="V1364" i="1" s="1"/>
  <c r="T1353" i="1"/>
  <c r="R1353" i="1"/>
  <c r="R1364" i="1" s="1"/>
  <c r="P1353" i="1"/>
  <c r="Y1342" i="1"/>
  <c r="Y1364" i="1" s="1"/>
  <c r="V1342" i="1"/>
  <c r="T1342" i="1"/>
  <c r="T1364" i="1" s="1"/>
  <c r="R1342" i="1"/>
  <c r="P1342" i="1"/>
  <c r="P1364" i="1" s="1"/>
  <c r="Y1331" i="1"/>
  <c r="V1331" i="1"/>
  <c r="T1331" i="1"/>
  <c r="R1331" i="1"/>
  <c r="P1331" i="1"/>
  <c r="Y1325" i="1"/>
  <c r="V1325" i="1"/>
  <c r="T1325" i="1"/>
  <c r="R1325" i="1"/>
  <c r="P1325" i="1"/>
  <c r="Y1321" i="1"/>
  <c r="V1321" i="1"/>
  <c r="T1321" i="1"/>
  <c r="R1321" i="1"/>
  <c r="P1321" i="1"/>
  <c r="Y1310" i="1"/>
  <c r="Y1332" i="1" s="1"/>
  <c r="V1310" i="1"/>
  <c r="V1332" i="1" s="1"/>
  <c r="T1310" i="1"/>
  <c r="T1332" i="1" s="1"/>
  <c r="R1310" i="1"/>
  <c r="R1332" i="1" s="1"/>
  <c r="P1310" i="1"/>
  <c r="P1332" i="1" s="1"/>
  <c r="M1310" i="1"/>
  <c r="Y1298" i="1"/>
  <c r="V1298" i="1"/>
  <c r="T1298" i="1"/>
  <c r="R1298" i="1"/>
  <c r="P1298" i="1"/>
  <c r="Y1291" i="1"/>
  <c r="V1291" i="1"/>
  <c r="T1291" i="1"/>
  <c r="R1291" i="1"/>
  <c r="P1291" i="1"/>
  <c r="M1291" i="1"/>
  <c r="Y1287" i="1"/>
  <c r="V1287" i="1"/>
  <c r="V1299" i="1" s="1"/>
  <c r="T1287" i="1"/>
  <c r="R1287" i="1"/>
  <c r="R1299" i="1" s="1"/>
  <c r="P1287" i="1"/>
  <c r="Y1277" i="1"/>
  <c r="Y1299" i="1" s="1"/>
  <c r="V1277" i="1"/>
  <c r="T1277" i="1"/>
  <c r="T1299" i="1" s="1"/>
  <c r="R1277" i="1"/>
  <c r="P1277" i="1"/>
  <c r="P1299" i="1" s="1"/>
  <c r="M1277" i="1"/>
  <c r="Y1265" i="1"/>
  <c r="V1265" i="1"/>
  <c r="T1265" i="1"/>
  <c r="R1265" i="1"/>
  <c r="P1265" i="1"/>
  <c r="Y1258" i="1"/>
  <c r="V1258" i="1"/>
  <c r="T1258" i="1"/>
  <c r="R1258" i="1"/>
  <c r="P1258" i="1"/>
  <c r="Y1254" i="1"/>
  <c r="V1254" i="1"/>
  <c r="T1254" i="1"/>
  <c r="R1254" i="1"/>
  <c r="P1254" i="1"/>
  <c r="Y1242" i="1"/>
  <c r="Y1266" i="1" s="1"/>
  <c r="V1242" i="1"/>
  <c r="V1266" i="1" s="1"/>
  <c r="T1242" i="1"/>
  <c r="T1266" i="1" s="1"/>
  <c r="R1242" i="1"/>
  <c r="R1266" i="1" s="1"/>
  <c r="P1242" i="1"/>
  <c r="P1266" i="1" s="1"/>
  <c r="Y1231" i="1"/>
  <c r="V1231" i="1"/>
  <c r="T1231" i="1"/>
  <c r="R1231" i="1"/>
  <c r="P1231" i="1"/>
  <c r="Y1225" i="1"/>
  <c r="V1225" i="1"/>
  <c r="T1225" i="1"/>
  <c r="R1225" i="1"/>
  <c r="P1225" i="1"/>
  <c r="Y1221" i="1"/>
  <c r="V1221" i="1"/>
  <c r="T1221" i="1"/>
  <c r="R1221" i="1"/>
  <c r="P1221" i="1"/>
  <c r="Y1209" i="1"/>
  <c r="Y1232" i="1" s="1"/>
  <c r="V1209" i="1"/>
  <c r="V1232" i="1" s="1"/>
  <c r="T1209" i="1"/>
  <c r="T1232" i="1" s="1"/>
  <c r="R1209" i="1"/>
  <c r="R1232" i="1" s="1"/>
  <c r="P1209" i="1"/>
  <c r="P1232" i="1" s="1"/>
  <c r="M1209" i="1"/>
  <c r="Y1197" i="1"/>
  <c r="V1197" i="1"/>
  <c r="T1197" i="1"/>
  <c r="R1197" i="1"/>
  <c r="P1197" i="1"/>
  <c r="Y1192" i="1"/>
  <c r="V1192" i="1"/>
  <c r="T1192" i="1"/>
  <c r="R1192" i="1"/>
  <c r="P1192" i="1"/>
  <c r="Y1188" i="1"/>
  <c r="V1188" i="1"/>
  <c r="T1188" i="1"/>
  <c r="R1188" i="1"/>
  <c r="P1188" i="1"/>
  <c r="Y1177" i="1"/>
  <c r="Y1198" i="1" s="1"/>
  <c r="V1177" i="1"/>
  <c r="V1198" i="1" s="1"/>
  <c r="T1177" i="1"/>
  <c r="T1198" i="1" s="1"/>
  <c r="R1177" i="1"/>
  <c r="R1198" i="1" s="1"/>
  <c r="P1177" i="1"/>
  <c r="P1198" i="1" s="1"/>
  <c r="M1177" i="1"/>
  <c r="Y1165" i="1"/>
  <c r="V1165" i="1"/>
  <c r="T1165" i="1"/>
  <c r="R1165" i="1"/>
  <c r="P1165" i="1"/>
  <c r="Y1159" i="1"/>
  <c r="V1159" i="1"/>
  <c r="T1159" i="1"/>
  <c r="R1159" i="1"/>
  <c r="P1159" i="1"/>
  <c r="Y1155" i="1"/>
  <c r="V1155" i="1"/>
  <c r="T1155" i="1"/>
  <c r="R1155" i="1"/>
  <c r="P1155" i="1"/>
  <c r="Y1144" i="1"/>
  <c r="Y1166" i="1" s="1"/>
  <c r="V1144" i="1"/>
  <c r="V1166" i="1" s="1"/>
  <c r="T1144" i="1"/>
  <c r="T1166" i="1" s="1"/>
  <c r="R1144" i="1"/>
  <c r="R1166" i="1" s="1"/>
  <c r="P1144" i="1"/>
  <c r="P1166" i="1" s="1"/>
  <c r="Y1132" i="1"/>
  <c r="V1132" i="1"/>
  <c r="T1132" i="1"/>
  <c r="R1132" i="1"/>
  <c r="P1132" i="1"/>
  <c r="M1132" i="1"/>
  <c r="Y1126" i="1"/>
  <c r="V1126" i="1"/>
  <c r="T1126" i="1"/>
  <c r="R1126" i="1"/>
  <c r="P1126" i="1"/>
  <c r="Y1122" i="1"/>
  <c r="Y1133" i="1" s="1"/>
  <c r="V1122" i="1"/>
  <c r="T1122" i="1"/>
  <c r="R1122" i="1"/>
  <c r="P1122" i="1"/>
  <c r="P1133" i="1" s="1"/>
  <c r="Y1110" i="1"/>
  <c r="V1110" i="1"/>
  <c r="V1133" i="1" s="1"/>
  <c r="T1110" i="1"/>
  <c r="T1133" i="1" s="1"/>
  <c r="R1110" i="1"/>
  <c r="R1133" i="1" s="1"/>
  <c r="P1110" i="1"/>
  <c r="Y1099" i="1"/>
  <c r="V1099" i="1"/>
  <c r="T1099" i="1"/>
  <c r="R1099" i="1"/>
  <c r="P1099" i="1"/>
  <c r="Y1093" i="1"/>
  <c r="V1093" i="1"/>
  <c r="T1093" i="1"/>
  <c r="R1093" i="1"/>
  <c r="P1093" i="1"/>
  <c r="Y1089" i="1"/>
  <c r="V1089" i="1"/>
  <c r="T1089" i="1"/>
  <c r="R1089" i="1"/>
  <c r="P1089" i="1"/>
  <c r="Y1079" i="1"/>
  <c r="V1079" i="1"/>
  <c r="T1079" i="1"/>
  <c r="R1079" i="1"/>
  <c r="P1079" i="1"/>
  <c r="M1079" i="1"/>
  <c r="Y1067" i="1"/>
  <c r="V1067" i="1"/>
  <c r="T1067" i="1"/>
  <c r="R1067" i="1"/>
  <c r="P1067" i="1"/>
  <c r="Y1062" i="1"/>
  <c r="V1062" i="1"/>
  <c r="T1062" i="1"/>
  <c r="R1062" i="1"/>
  <c r="P1062" i="1"/>
  <c r="Y1058" i="1"/>
  <c r="V1058" i="1"/>
  <c r="T1058" i="1"/>
  <c r="R1058" i="1"/>
  <c r="P1058" i="1"/>
  <c r="Y1047" i="1"/>
  <c r="V1047" i="1"/>
  <c r="T1047" i="1"/>
  <c r="R1047" i="1"/>
  <c r="P1047" i="1"/>
  <c r="M1047" i="1"/>
  <c r="Y1035" i="1"/>
  <c r="V1035" i="1"/>
  <c r="T1035" i="1"/>
  <c r="R1035" i="1"/>
  <c r="P1035" i="1"/>
  <c r="M1035" i="1"/>
  <c r="Y1029" i="1"/>
  <c r="V1029" i="1"/>
  <c r="T1029" i="1"/>
  <c r="R1029" i="1"/>
  <c r="P1029" i="1"/>
  <c r="Y1025" i="1"/>
  <c r="V1025" i="1"/>
  <c r="T1025" i="1"/>
  <c r="R1025" i="1"/>
  <c r="P1025" i="1"/>
  <c r="Y1014" i="1"/>
  <c r="V1014" i="1"/>
  <c r="T1014" i="1"/>
  <c r="R1014" i="1"/>
  <c r="P1014" i="1"/>
  <c r="Y1003" i="1"/>
  <c r="V1003" i="1"/>
  <c r="T1003" i="1"/>
  <c r="R1003" i="1"/>
  <c r="P1003" i="1"/>
  <c r="Y997" i="1"/>
  <c r="V997" i="1"/>
  <c r="T997" i="1"/>
  <c r="R997" i="1"/>
  <c r="P997" i="1"/>
  <c r="Y993" i="1"/>
  <c r="V993" i="1"/>
  <c r="T993" i="1"/>
  <c r="R993" i="1"/>
  <c r="P993" i="1"/>
  <c r="Y982" i="1"/>
  <c r="V982" i="1"/>
  <c r="T982" i="1"/>
  <c r="R982" i="1"/>
  <c r="P982" i="1"/>
  <c r="M982" i="1"/>
  <c r="Y970" i="1"/>
  <c r="V970" i="1"/>
  <c r="T970" i="1"/>
  <c r="R970" i="1"/>
  <c r="P970" i="1"/>
  <c r="Y963" i="1"/>
  <c r="V963" i="1"/>
  <c r="T963" i="1"/>
  <c r="R963" i="1"/>
  <c r="P963" i="1"/>
  <c r="M963" i="1"/>
  <c r="Y959" i="1"/>
  <c r="V959" i="1"/>
  <c r="T959" i="1"/>
  <c r="R959" i="1"/>
  <c r="P959" i="1"/>
  <c r="Y949" i="1"/>
  <c r="V949" i="1"/>
  <c r="T949" i="1"/>
  <c r="R949" i="1"/>
  <c r="P949" i="1"/>
  <c r="M949" i="1"/>
  <c r="Y937" i="1"/>
  <c r="V937" i="1"/>
  <c r="T937" i="1"/>
  <c r="R937" i="1"/>
  <c r="P937" i="1"/>
  <c r="Y930" i="1"/>
  <c r="V930" i="1"/>
  <c r="T930" i="1"/>
  <c r="R930" i="1"/>
  <c r="P930" i="1"/>
  <c r="Y926" i="1"/>
  <c r="V926" i="1"/>
  <c r="T926" i="1"/>
  <c r="R926" i="1"/>
  <c r="P926" i="1"/>
  <c r="Y914" i="1"/>
  <c r="V914" i="1"/>
  <c r="T914" i="1"/>
  <c r="R914" i="1"/>
  <c r="P914" i="1"/>
  <c r="Y903" i="1"/>
  <c r="V903" i="1"/>
  <c r="T903" i="1"/>
  <c r="R903" i="1"/>
  <c r="P903" i="1"/>
  <c r="Y897" i="1"/>
  <c r="V897" i="1"/>
  <c r="T897" i="1"/>
  <c r="R897" i="1"/>
  <c r="P897" i="1"/>
  <c r="Y893" i="1"/>
  <c r="V893" i="1"/>
  <c r="T893" i="1"/>
  <c r="R893" i="1"/>
  <c r="P893" i="1"/>
  <c r="Y881" i="1"/>
  <c r="V881" i="1"/>
  <c r="T881" i="1"/>
  <c r="R881" i="1"/>
  <c r="P881" i="1"/>
  <c r="M881" i="1"/>
  <c r="Y869" i="1"/>
  <c r="V869" i="1"/>
  <c r="T869" i="1"/>
  <c r="R869" i="1"/>
  <c r="P869" i="1"/>
  <c r="Y864" i="1"/>
  <c r="V864" i="1"/>
  <c r="T864" i="1"/>
  <c r="R864" i="1"/>
  <c r="P864" i="1"/>
  <c r="Y860" i="1"/>
  <c r="V860" i="1"/>
  <c r="T860" i="1"/>
  <c r="R860" i="1"/>
  <c r="P860" i="1"/>
  <c r="Y849" i="1"/>
  <c r="V849" i="1"/>
  <c r="T849" i="1"/>
  <c r="R849" i="1"/>
  <c r="P849" i="1"/>
  <c r="M849" i="1"/>
  <c r="Y837" i="1"/>
  <c r="V837" i="1"/>
  <c r="T837" i="1"/>
  <c r="R837" i="1"/>
  <c r="P837" i="1"/>
  <c r="Y831" i="1"/>
  <c r="V831" i="1"/>
  <c r="T831" i="1"/>
  <c r="R831" i="1"/>
  <c r="P831" i="1"/>
  <c r="Y827" i="1"/>
  <c r="V827" i="1"/>
  <c r="T827" i="1"/>
  <c r="R827" i="1"/>
  <c r="P827" i="1"/>
  <c r="Y816" i="1"/>
  <c r="V816" i="1"/>
  <c r="T816" i="1"/>
  <c r="R816" i="1"/>
  <c r="P816" i="1"/>
  <c r="Y804" i="1"/>
  <c r="V804" i="1"/>
  <c r="T804" i="1"/>
  <c r="R804" i="1"/>
  <c r="P804" i="1"/>
  <c r="M804" i="1"/>
  <c r="Y798" i="1"/>
  <c r="V798" i="1"/>
  <c r="T798" i="1"/>
  <c r="R798" i="1"/>
  <c r="P798" i="1"/>
  <c r="Y794" i="1"/>
  <c r="V794" i="1"/>
  <c r="T794" i="1"/>
  <c r="R794" i="1"/>
  <c r="P794" i="1"/>
  <c r="Y782" i="1"/>
  <c r="V782" i="1"/>
  <c r="T782" i="1"/>
  <c r="R782" i="1"/>
  <c r="P782" i="1"/>
  <c r="Y771" i="1"/>
  <c r="V771" i="1"/>
  <c r="T771" i="1"/>
  <c r="R771" i="1"/>
  <c r="P771" i="1"/>
  <c r="Y765" i="1"/>
  <c r="V765" i="1"/>
  <c r="T765" i="1"/>
  <c r="R765" i="1"/>
  <c r="P765" i="1"/>
  <c r="Y761" i="1"/>
  <c r="V761" i="1"/>
  <c r="T761" i="1"/>
  <c r="R761" i="1"/>
  <c r="P761" i="1"/>
  <c r="Y751" i="1"/>
  <c r="V751" i="1"/>
  <c r="T751" i="1"/>
  <c r="R751" i="1"/>
  <c r="P751" i="1"/>
  <c r="M751" i="1"/>
  <c r="Z31" i="1"/>
  <c r="V31" i="1"/>
  <c r="T31" i="1"/>
  <c r="R31" i="1"/>
  <c r="P31" i="1"/>
  <c r="Z21" i="1"/>
  <c r="V21" i="1"/>
  <c r="T21" i="1"/>
  <c r="R21" i="1"/>
  <c r="P21" i="1"/>
  <c r="V11" i="1"/>
  <c r="T11" i="1"/>
  <c r="R11" i="1"/>
  <c r="P11" i="1"/>
  <c r="T41" i="1"/>
  <c r="Z41" i="1"/>
  <c r="R41" i="1"/>
  <c r="P41" i="1"/>
  <c r="Z738" i="1"/>
  <c r="V738" i="1"/>
  <c r="T738" i="1"/>
  <c r="R738" i="1"/>
  <c r="P738" i="1"/>
  <c r="Z728" i="1"/>
  <c r="V728" i="1"/>
  <c r="T728" i="1"/>
  <c r="R728" i="1"/>
  <c r="P728" i="1"/>
  <c r="V718" i="1"/>
  <c r="T718" i="1"/>
  <c r="R718" i="1"/>
  <c r="P718" i="1"/>
  <c r="Z698" i="1"/>
  <c r="V698" i="1"/>
  <c r="T698" i="1"/>
  <c r="R698" i="1"/>
  <c r="P698" i="1"/>
  <c r="M668" i="1"/>
  <c r="Z662" i="1"/>
  <c r="V662" i="1"/>
  <c r="T662" i="1"/>
  <c r="R662" i="1"/>
  <c r="P662" i="1"/>
  <c r="Z658" i="1"/>
  <c r="V658" i="1"/>
  <c r="T658" i="1"/>
  <c r="R658" i="1"/>
  <c r="P658" i="1"/>
  <c r="Z647" i="1"/>
  <c r="V647" i="1"/>
  <c r="T647" i="1"/>
  <c r="R647" i="1"/>
  <c r="P647" i="1"/>
  <c r="Z623" i="1"/>
  <c r="Z634" i="1" s="1"/>
  <c r="V623" i="1"/>
  <c r="V634" i="1" s="1"/>
  <c r="T623" i="1"/>
  <c r="T634" i="1" s="1"/>
  <c r="R623" i="1"/>
  <c r="R634" i="1" s="1"/>
  <c r="P623" i="1"/>
  <c r="P634" i="1" s="1"/>
  <c r="Z597" i="1"/>
  <c r="V597" i="1"/>
  <c r="T597" i="1"/>
  <c r="R597" i="1"/>
  <c r="P597" i="1"/>
  <c r="V586" i="1"/>
  <c r="T586" i="1"/>
  <c r="R586" i="1"/>
  <c r="P586" i="1"/>
  <c r="Z576" i="1"/>
  <c r="V576" i="1"/>
  <c r="T576" i="1"/>
  <c r="R576" i="1"/>
  <c r="P576" i="1"/>
  <c r="M576" i="1"/>
  <c r="Z550" i="1"/>
  <c r="Z562" i="1" s="1"/>
  <c r="V550" i="1"/>
  <c r="V562" i="1" s="1"/>
  <c r="T550" i="1"/>
  <c r="T562" i="1" s="1"/>
  <c r="R550" i="1"/>
  <c r="R562" i="1" s="1"/>
  <c r="P550" i="1"/>
  <c r="P538" i="1"/>
  <c r="M538" i="1"/>
  <c r="V524" i="1"/>
  <c r="T524" i="1"/>
  <c r="R524" i="1"/>
  <c r="P524" i="1"/>
  <c r="Z514" i="1"/>
  <c r="Z525" i="1" s="1"/>
  <c r="V514" i="1"/>
  <c r="T514" i="1"/>
  <c r="R514" i="1"/>
  <c r="P514" i="1"/>
  <c r="V488" i="1"/>
  <c r="T488" i="1"/>
  <c r="R488" i="1"/>
  <c r="P488" i="1"/>
  <c r="Z479" i="1"/>
  <c r="V479" i="1"/>
  <c r="T479" i="1"/>
  <c r="R479" i="1"/>
  <c r="P479" i="1"/>
  <c r="Z468" i="1"/>
  <c r="V468" i="1"/>
  <c r="T468" i="1"/>
  <c r="R468" i="1"/>
  <c r="P468" i="1"/>
  <c r="Z454" i="1"/>
  <c r="V454" i="1"/>
  <c r="T454" i="1"/>
  <c r="R454" i="1"/>
  <c r="P454" i="1"/>
  <c r="Z407" i="1"/>
  <c r="V407" i="1"/>
  <c r="T407" i="1"/>
  <c r="R407" i="1"/>
  <c r="P407" i="1"/>
  <c r="Z395" i="1"/>
  <c r="V395" i="1"/>
  <c r="T395" i="1"/>
  <c r="R395" i="1"/>
  <c r="P395" i="1"/>
  <c r="M395" i="1"/>
  <c r="M41" i="1"/>
  <c r="P53" i="1"/>
  <c r="R53" i="1"/>
  <c r="T53" i="1"/>
  <c r="V53" i="1"/>
  <c r="Z53" i="1"/>
  <c r="Z344" i="1"/>
  <c r="V344" i="1"/>
  <c r="T344" i="1"/>
  <c r="R344" i="1"/>
  <c r="P344" i="1"/>
  <c r="Z308" i="1"/>
  <c r="V308" i="1"/>
  <c r="T308" i="1"/>
  <c r="R308" i="1"/>
  <c r="P308" i="1"/>
  <c r="V364" i="1"/>
  <c r="T364" i="1"/>
  <c r="R364" i="1"/>
  <c r="P364" i="1"/>
  <c r="M314" i="1"/>
  <c r="V232" i="1"/>
  <c r="T232" i="1"/>
  <c r="R232" i="1"/>
  <c r="P232" i="1"/>
  <c r="Z114" i="1"/>
  <c r="V114" i="1"/>
  <c r="T114" i="1"/>
  <c r="R114" i="1"/>
  <c r="P114" i="1"/>
  <c r="Z304" i="1"/>
  <c r="Z269" i="1"/>
  <c r="Z280" i="1" s="1"/>
  <c r="V269" i="1"/>
  <c r="V280" i="1" s="1"/>
  <c r="T269" i="1"/>
  <c r="T280" i="1" s="1"/>
  <c r="R269" i="1"/>
  <c r="R280" i="1" s="1"/>
  <c r="P269" i="1"/>
  <c r="P280" i="1" s="1"/>
  <c r="Z222" i="1"/>
  <c r="V222" i="1"/>
  <c r="T222" i="1"/>
  <c r="R222" i="1"/>
  <c r="P222" i="1"/>
  <c r="M222" i="1"/>
  <c r="Z196" i="1"/>
  <c r="Z208" i="1" s="1"/>
  <c r="V196" i="1"/>
  <c r="V208" i="1" s="1"/>
  <c r="T196" i="1"/>
  <c r="R196" i="1"/>
  <c r="R208" i="1" s="1"/>
  <c r="P196" i="1"/>
  <c r="Z125" i="1"/>
  <c r="V125" i="1"/>
  <c r="T125" i="1"/>
  <c r="R125" i="1"/>
  <c r="P125" i="1"/>
  <c r="V170" i="1"/>
  <c r="T170" i="1"/>
  <c r="R170" i="1"/>
  <c r="P170" i="1"/>
  <c r="Z160" i="1"/>
  <c r="Z171" i="1" s="1"/>
  <c r="V160" i="1"/>
  <c r="T160" i="1"/>
  <c r="R160" i="1"/>
  <c r="P160" i="1"/>
  <c r="Z384" i="1"/>
  <c r="V384" i="1"/>
  <c r="T384" i="1"/>
  <c r="R384" i="1"/>
  <c r="P384" i="1"/>
  <c r="Z293" i="1"/>
  <c r="V293" i="1"/>
  <c r="T293" i="1"/>
  <c r="R293" i="1"/>
  <c r="P293" i="1"/>
  <c r="Z243" i="1"/>
  <c r="V243" i="1"/>
  <c r="T243" i="1"/>
  <c r="R243" i="1"/>
  <c r="P243" i="1"/>
  <c r="T208" i="1"/>
  <c r="P184" i="1"/>
  <c r="V134" i="1"/>
  <c r="T134" i="1"/>
  <c r="R134" i="1"/>
  <c r="P134" i="1"/>
  <c r="M184" i="1"/>
  <c r="Z100" i="1"/>
  <c r="V100" i="1"/>
  <c r="T100" i="1"/>
  <c r="R100" i="1"/>
  <c r="P100" i="1"/>
  <c r="Z374" i="1"/>
  <c r="V374" i="1"/>
  <c r="T374" i="1"/>
  <c r="R374" i="1"/>
  <c r="P374" i="1"/>
  <c r="V304" i="1"/>
  <c r="T304" i="1"/>
  <c r="R304" i="1"/>
  <c r="P304" i="1"/>
  <c r="T385" i="1" l="1"/>
  <c r="V315" i="1"/>
  <c r="Z315" i="1"/>
  <c r="T418" i="1"/>
  <c r="R525" i="1"/>
  <c r="Z598" i="1"/>
  <c r="R739" i="1"/>
  <c r="P772" i="1"/>
  <c r="P971" i="1"/>
  <c r="Y971" i="1"/>
  <c r="T135" i="1"/>
  <c r="V805" i="1"/>
  <c r="P525" i="1"/>
  <c r="Z385" i="1"/>
  <c r="V135" i="1"/>
  <c r="V385" i="1"/>
  <c r="T525" i="1"/>
  <c r="P562" i="1"/>
  <c r="P385" i="1"/>
  <c r="Z244" i="1"/>
  <c r="R244" i="1"/>
  <c r="P669" i="1"/>
  <c r="Z32" i="1"/>
  <c r="V1036" i="1"/>
  <c r="R135" i="1"/>
  <c r="P208" i="1"/>
  <c r="T244" i="1"/>
  <c r="P598" i="1"/>
  <c r="T32" i="1"/>
  <c r="Y772" i="1"/>
  <c r="P805" i="1"/>
  <c r="Y805" i="1"/>
  <c r="V838" i="1"/>
  <c r="T870" i="1"/>
  <c r="R904" i="1"/>
  <c r="R938" i="1"/>
  <c r="T1004" i="1"/>
  <c r="P1068" i="1"/>
  <c r="Y1068" i="1"/>
  <c r="V1100" i="1"/>
  <c r="P244" i="1"/>
  <c r="V171" i="1"/>
  <c r="T171" i="1"/>
  <c r="V418" i="1"/>
  <c r="P489" i="1"/>
  <c r="Z489" i="1"/>
  <c r="V489" i="1"/>
  <c r="T489" i="1"/>
  <c r="R669" i="1"/>
  <c r="Z669" i="1"/>
  <c r="P739" i="1"/>
  <c r="Z739" i="1"/>
  <c r="V739" i="1"/>
  <c r="Z64" i="1"/>
  <c r="R32" i="1"/>
  <c r="R772" i="1"/>
  <c r="R805" i="1"/>
  <c r="P838" i="1"/>
  <c r="Y838" i="1"/>
  <c r="V870" i="1"/>
  <c r="T904" i="1"/>
  <c r="T938" i="1"/>
  <c r="R971" i="1"/>
  <c r="V1004" i="1"/>
  <c r="T1036" i="1"/>
  <c r="R1068" i="1"/>
  <c r="P1100" i="1"/>
  <c r="Y1100" i="1"/>
  <c r="P171" i="1"/>
  <c r="Z418" i="1"/>
  <c r="R489" i="1"/>
  <c r="V525" i="1"/>
  <c r="T598" i="1"/>
  <c r="R598" i="1"/>
  <c r="T772" i="1"/>
  <c r="T805" i="1"/>
  <c r="R838" i="1"/>
  <c r="P870" i="1"/>
  <c r="Y870" i="1"/>
  <c r="V904" i="1"/>
  <c r="V938" i="1"/>
  <c r="P1004" i="1"/>
  <c r="Y1004" i="1"/>
  <c r="P1036" i="1"/>
  <c r="Y1036" i="1"/>
  <c r="T1068" i="1"/>
  <c r="R1100" i="1"/>
  <c r="R171" i="1"/>
  <c r="V669" i="1"/>
  <c r="T739" i="1"/>
  <c r="P32" i="1"/>
  <c r="V32" i="1"/>
  <c r="V772" i="1"/>
  <c r="T838" i="1"/>
  <c r="R870" i="1"/>
  <c r="P904" i="1"/>
  <c r="Y904" i="1"/>
  <c r="P938" i="1"/>
  <c r="Y938" i="1"/>
  <c r="V971" i="1"/>
  <c r="T971" i="1"/>
  <c r="R1004" i="1"/>
  <c r="R1036" i="1"/>
  <c r="V1068" i="1"/>
  <c r="T1100" i="1"/>
  <c r="V598" i="1"/>
  <c r="V41" i="1"/>
  <c r="V64" i="1" s="1"/>
  <c r="P135" i="1"/>
  <c r="Z135" i="1"/>
  <c r="P315" i="1"/>
  <c r="R315" i="1"/>
  <c r="R385" i="1"/>
  <c r="V244" i="1"/>
  <c r="T64" i="1"/>
</calcChain>
</file>

<file path=xl/sharedStrings.xml><?xml version="1.0" encoding="utf-8"?>
<sst xmlns="http://schemas.openxmlformats.org/spreadsheetml/2006/main" count="7617" uniqueCount="690">
  <si>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</si>
  <si>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</si>
  <si>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</si>
  <si>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</si>
  <si>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С, мг</t>
  </si>
  <si>
    <t>№ рецеп-туры</t>
  </si>
  <si>
    <t>Сборник рецептур</t>
  </si>
  <si>
    <t>Белки, г</t>
  </si>
  <si>
    <t>Жиры, г</t>
  </si>
  <si>
    <t>Углеводы, г</t>
  </si>
  <si>
    <t>Завтрак</t>
  </si>
  <si>
    <t>КАША  ЖИДКАЯ    ( ХЛОПЬЯ  ОВСЯНЫЕ "ГЕРКУЛЕС" )</t>
  </si>
  <si>
    <t>180</t>
  </si>
  <si>
    <t>5,3</t>
  </si>
  <si>
    <t>7,6</t>
  </si>
  <si>
    <t>24,6</t>
  </si>
  <si>
    <t>165,4</t>
  </si>
  <si>
    <t>0,5</t>
  </si>
  <si>
    <t>189</t>
  </si>
  <si>
    <t>2008</t>
  </si>
  <si>
    <t>МАСЛО (ПОРЦИЯМИ)</t>
  </si>
  <si>
    <t>10</t>
  </si>
  <si>
    <t>0,1</t>
  </si>
  <si>
    <t>8,3</t>
  </si>
  <si>
    <t>74,8</t>
  </si>
  <si>
    <t>0</t>
  </si>
  <si>
    <t>13</t>
  </si>
  <si>
    <t>КОФЕЙНЫЙ НАПИТОК С МОЛОКОМ</t>
  </si>
  <si>
    <t>150</t>
  </si>
  <si>
    <t>2,3</t>
  </si>
  <si>
    <t>1,7</t>
  </si>
  <si>
    <t>19,6</t>
  </si>
  <si>
    <t>90,3</t>
  </si>
  <si>
    <t>0,4</t>
  </si>
  <si>
    <t>379</t>
  </si>
  <si>
    <t>2015</t>
  </si>
  <si>
    <t xml:space="preserve">БАТОН НАРЕЗНОЙ </t>
  </si>
  <si>
    <t>50</t>
  </si>
  <si>
    <t>3,9</t>
  </si>
  <si>
    <t>1,5</t>
  </si>
  <si>
    <t>25,1</t>
  </si>
  <si>
    <t>126,7</t>
  </si>
  <si>
    <t>ПП</t>
  </si>
  <si>
    <t/>
  </si>
  <si>
    <t>Итого за прием пищи:</t>
  </si>
  <si>
    <t>390</t>
  </si>
  <si>
    <t>0,9</t>
  </si>
  <si>
    <t>II Завтрак</t>
  </si>
  <si>
    <t>СОКИ ОВОЩНЫЕ, ФРУКТОВЫЕ И ЯГОДНЫЕ ( ЯБЛОЧНЫЙ)</t>
  </si>
  <si>
    <t>160</t>
  </si>
  <si>
    <t>0,8</t>
  </si>
  <si>
    <t>16,2</t>
  </si>
  <si>
    <t>68,8</t>
  </si>
  <si>
    <t>3,2</t>
  </si>
  <si>
    <t>537</t>
  </si>
  <si>
    <t>2013</t>
  </si>
  <si>
    <t>Обед</t>
  </si>
  <si>
    <t>ОВОЩИ НАТУРАЛЬНЫЕ СОЛЕНЫЕ (ОГУРЦЫ)</t>
  </si>
  <si>
    <t>60</t>
  </si>
  <si>
    <t>1</t>
  </si>
  <si>
    <t>7,8</t>
  </si>
  <si>
    <t>3</t>
  </si>
  <si>
    <t>113</t>
  </si>
  <si>
    <t xml:space="preserve">ЩИ ИЗ СВЕЖЕЙ КАПУСТЫ С КАРТОФЕЛЕМ </t>
  </si>
  <si>
    <t>200/10/5</t>
  </si>
  <si>
    <t>3,3</t>
  </si>
  <si>
    <t>6,1</t>
  </si>
  <si>
    <t>89,8</t>
  </si>
  <si>
    <t>10,5</t>
  </si>
  <si>
    <t>147</t>
  </si>
  <si>
    <t xml:space="preserve">ТЕФТЕЛИ  (1 ВАРИАНТ) </t>
  </si>
  <si>
    <t>80/60</t>
  </si>
  <si>
    <t>8,8</t>
  </si>
  <si>
    <t>23,0</t>
  </si>
  <si>
    <t>13,3</t>
  </si>
  <si>
    <t>267,6</t>
  </si>
  <si>
    <t>1,2</t>
  </si>
  <si>
    <t>278</t>
  </si>
  <si>
    <t>РИС ПРИПУЩЕННЫЙ</t>
  </si>
  <si>
    <t>3,6</t>
  </si>
  <si>
    <t>4,2</t>
  </si>
  <si>
    <t>333</t>
  </si>
  <si>
    <t>ОВОЩИ, ПРИПУЩЕННЫЕ (МОРКОВЬ)</t>
  </si>
  <si>
    <t>40/10</t>
  </si>
  <si>
    <t>1,4</t>
  </si>
  <si>
    <t>27,0</t>
  </si>
  <si>
    <t>136</t>
  </si>
  <si>
    <t>КИСЕЛЬ ИЗ КОНЦЕНТРАТА  ПЛОДОВОГО  ИЛИ ЯГОДНОГО</t>
  </si>
  <si>
    <t>20,7</t>
  </si>
  <si>
    <t>71,5</t>
  </si>
  <si>
    <t>516</t>
  </si>
  <si>
    <t>ХЛЕБ ПОДОЛЬСКИЙ</t>
  </si>
  <si>
    <t>0,6</t>
  </si>
  <si>
    <t>23,8</t>
  </si>
  <si>
    <t>105,5</t>
  </si>
  <si>
    <t>35,4</t>
  </si>
  <si>
    <t>Полдник</t>
  </si>
  <si>
    <t>БУЛОЧКА АЛТАЙСКАЯ</t>
  </si>
  <si>
    <t>4,0</t>
  </si>
  <si>
    <t>2,4</t>
  </si>
  <si>
    <t>26,3</t>
  </si>
  <si>
    <t>124,9</t>
  </si>
  <si>
    <t>477</t>
  </si>
  <si>
    <t>2011</t>
  </si>
  <si>
    <t>МОЛОКО КИПЯЧЕНОЕ</t>
  </si>
  <si>
    <t>200</t>
  </si>
  <si>
    <t>5,1</t>
  </si>
  <si>
    <t>4,6</t>
  </si>
  <si>
    <t>9,1</t>
  </si>
  <si>
    <t>88,6</t>
  </si>
  <si>
    <t>434</t>
  </si>
  <si>
    <t>250</t>
  </si>
  <si>
    <t>7,0</t>
  </si>
  <si>
    <t>213,5</t>
  </si>
  <si>
    <t>1,1</t>
  </si>
  <si>
    <t>Ужин</t>
  </si>
  <si>
    <t xml:space="preserve">КОТЛЕТЫ ИЛИ БИТОЧКИ РЫБНЫЕ </t>
  </si>
  <si>
    <t>80</t>
  </si>
  <si>
    <t>10,9</t>
  </si>
  <si>
    <t>92,8</t>
  </si>
  <si>
    <t>351</t>
  </si>
  <si>
    <t>4,8</t>
  </si>
  <si>
    <t>338</t>
  </si>
  <si>
    <t>ЧАЙ С САХАРОМ, ВАРЕНЬЕМ,МЕДОМ (1-Й ВАРИАНТ)</t>
  </si>
  <si>
    <t>0,2</t>
  </si>
  <si>
    <t>13,2</t>
  </si>
  <si>
    <t>46,0</t>
  </si>
  <si>
    <t>502</t>
  </si>
  <si>
    <t>560</t>
  </si>
  <si>
    <t>19,5</t>
  </si>
  <si>
    <t>Всего за день:</t>
  </si>
  <si>
    <t>КАША МОЛОЧНАЯ ПШЕНИЧНАЯ ЖИДКАЯ</t>
  </si>
  <si>
    <t>5,9</t>
  </si>
  <si>
    <t>6,0</t>
  </si>
  <si>
    <t>31,6</t>
  </si>
  <si>
    <t>179,4</t>
  </si>
  <si>
    <t>270</t>
  </si>
  <si>
    <t>5</t>
  </si>
  <si>
    <t>4,1</t>
  </si>
  <si>
    <t>37,4</t>
  </si>
  <si>
    <t>СЫР (ПОРЦИЯМИ)</t>
  </si>
  <si>
    <t>36,4</t>
  </si>
  <si>
    <t>14</t>
  </si>
  <si>
    <t>11,0</t>
  </si>
  <si>
    <t>38,6</t>
  </si>
  <si>
    <t>35</t>
  </si>
  <si>
    <t>2,7</t>
  </si>
  <si>
    <t>17,5</t>
  </si>
  <si>
    <t>88,7</t>
  </si>
  <si>
    <t>380</t>
  </si>
  <si>
    <t>11,1</t>
  </si>
  <si>
    <t>14,2</t>
  </si>
  <si>
    <t>60,1</t>
  </si>
  <si>
    <t>380,5</t>
  </si>
  <si>
    <t>ПЛОДЫ ИЛИ ЯГОДЫ СВЕЖИЕ ( ЯБЛОКО)</t>
  </si>
  <si>
    <t>14,7</t>
  </si>
  <si>
    <t>70,5</t>
  </si>
  <si>
    <t>15</t>
  </si>
  <si>
    <t>САЛАТ ИЗ КВАШЕНОЙ КАПУСТЫ С ЛУКОМ</t>
  </si>
  <si>
    <t>70</t>
  </si>
  <si>
    <t>7,1</t>
  </si>
  <si>
    <t>78,8</t>
  </si>
  <si>
    <t>17,7</t>
  </si>
  <si>
    <t>17</t>
  </si>
  <si>
    <t>СУП С МАКАРОННЫМИ ИЗДЕЛИЯМИ И КАРТОФЕЛЕМ</t>
  </si>
  <si>
    <t>250/14</t>
  </si>
  <si>
    <t>18,0</t>
  </si>
  <si>
    <t>133,5</t>
  </si>
  <si>
    <t>4,9</t>
  </si>
  <si>
    <t>112</t>
  </si>
  <si>
    <t>ПЕЧЕНЬ, ТУШЕННАЯ В СОУСЕ</t>
  </si>
  <si>
    <t>100</t>
  </si>
  <si>
    <t>14,5</t>
  </si>
  <si>
    <t>8,6</t>
  </si>
  <si>
    <t>5,2</t>
  </si>
  <si>
    <t>160,6</t>
  </si>
  <si>
    <t>11,2</t>
  </si>
  <si>
    <t>406</t>
  </si>
  <si>
    <t>КАША ГРЕЧНЕВАЯ РАССЫПЧАТАЯ</t>
  </si>
  <si>
    <t>243</t>
  </si>
  <si>
    <t>КОМПОТ ИЗ СУШЕНЫХ ФРУКТОВ (СМЕСЬ)</t>
  </si>
  <si>
    <t>18,7</t>
  </si>
  <si>
    <t>65,9</t>
  </si>
  <si>
    <t>394</t>
  </si>
  <si>
    <t>32,1</t>
  </si>
  <si>
    <t>33,8</t>
  </si>
  <si>
    <t>3,8</t>
  </si>
  <si>
    <t>37,2</t>
  </si>
  <si>
    <t>208,5</t>
  </si>
  <si>
    <t>ЙОГУРТ</t>
  </si>
  <si>
    <t>4</t>
  </si>
  <si>
    <t>6</t>
  </si>
  <si>
    <t>96</t>
  </si>
  <si>
    <t>536</t>
  </si>
  <si>
    <t>7,9</t>
  </si>
  <si>
    <t>43,2</t>
  </si>
  <si>
    <t>304,5</t>
  </si>
  <si>
    <t>САЛАТ ИЗ МОРКОВИ</t>
  </si>
  <si>
    <t>5,6</t>
  </si>
  <si>
    <t>6,2</t>
  </si>
  <si>
    <t>69,0</t>
  </si>
  <si>
    <t>19</t>
  </si>
  <si>
    <t>ЗАПЕКАНКА ИЗ ТВОРОГА</t>
  </si>
  <si>
    <t>110/30</t>
  </si>
  <si>
    <t>223</t>
  </si>
  <si>
    <t>ЧАЙ С ЛИМОНОМ (2-Й ВАРИАНТ )</t>
  </si>
  <si>
    <t>14,6</t>
  </si>
  <si>
    <t>51,7</t>
  </si>
  <si>
    <t>505</t>
  </si>
  <si>
    <t>450</t>
  </si>
  <si>
    <t>2</t>
  </si>
  <si>
    <t>ГОРОХ ОВОЩНОЙ  ОТВАРНОЙ</t>
  </si>
  <si>
    <t>30</t>
  </si>
  <si>
    <t>1,6</t>
  </si>
  <si>
    <t>131</t>
  </si>
  <si>
    <t>ОМЛЕТ НАТУРАЛЬНЫЙ</t>
  </si>
  <si>
    <t>7,3</t>
  </si>
  <si>
    <t>10,7</t>
  </si>
  <si>
    <t>117,9</t>
  </si>
  <si>
    <t>210</t>
  </si>
  <si>
    <t>3,1</t>
  </si>
  <si>
    <t>44,8</t>
  </si>
  <si>
    <t>КАКАО С МОЛОКОМ</t>
  </si>
  <si>
    <t>2,9</t>
  </si>
  <si>
    <t>86,2</t>
  </si>
  <si>
    <t>397</t>
  </si>
  <si>
    <t>40</t>
  </si>
  <si>
    <t>20</t>
  </si>
  <si>
    <t>101,3</t>
  </si>
  <si>
    <t>ПЛОДЫ ИЛИ ЯГОДЫ СВЕЖИЕ (ГРУША)</t>
  </si>
  <si>
    <t>15,5</t>
  </si>
  <si>
    <t>7,5</t>
  </si>
  <si>
    <t>ИКРА КАБАЧКОВАЯ (ПРОМЫШЛЕННОГО ПРОИЗВОДСТВА)</t>
  </si>
  <si>
    <t>1,3</t>
  </si>
  <si>
    <t>5,4</t>
  </si>
  <si>
    <t>83,3</t>
  </si>
  <si>
    <t>121</t>
  </si>
  <si>
    <t xml:space="preserve">СУП ИЗ ОВОЩЕЙ </t>
  </si>
  <si>
    <t>250/13/5</t>
  </si>
  <si>
    <t>6,5</t>
  </si>
  <si>
    <t>115,7</t>
  </si>
  <si>
    <t>99</t>
  </si>
  <si>
    <t>КОТЛЕТЫ, БИТОЧКИ, ШНИЦЕЛИ (БИТОЧКИ)</t>
  </si>
  <si>
    <t>70/30</t>
  </si>
  <si>
    <t>21,1</t>
  </si>
  <si>
    <t>11,9</t>
  </si>
  <si>
    <t>244,9</t>
  </si>
  <si>
    <t>268</t>
  </si>
  <si>
    <t>КАРТОФЕЛЬ ОТВАРНОЙ</t>
  </si>
  <si>
    <t>4,4</t>
  </si>
  <si>
    <t>14,8</t>
  </si>
  <si>
    <t>336</t>
  </si>
  <si>
    <t>КИСЕЛЬ ИЗ СОКА НАТУРАЛЬНОГО</t>
  </si>
  <si>
    <t>26,6</t>
  </si>
  <si>
    <t>382</t>
  </si>
  <si>
    <t>БУЛОЧКА МОЛОЧНАЯ</t>
  </si>
  <si>
    <t>38,4</t>
  </si>
  <si>
    <t>166,1</t>
  </si>
  <si>
    <t>479</t>
  </si>
  <si>
    <t>КЕФИР,АЦИДОФИЛИН,ПРОСТОКВАША,РЯЖЕНКА (КЕФИР)</t>
  </si>
  <si>
    <t>4,5</t>
  </si>
  <si>
    <t>7,2</t>
  </si>
  <si>
    <t>95,4</t>
  </si>
  <si>
    <t>535</t>
  </si>
  <si>
    <t>11,3</t>
  </si>
  <si>
    <t>5,7</t>
  </si>
  <si>
    <t>45,6</t>
  </si>
  <si>
    <t>261,5</t>
  </si>
  <si>
    <t xml:space="preserve">ПУДИНГ ОВОЩНОЙ </t>
  </si>
  <si>
    <t>200/30</t>
  </si>
  <si>
    <t>8,7</t>
  </si>
  <si>
    <t>18,07</t>
  </si>
  <si>
    <t>38,69</t>
  </si>
  <si>
    <t>316,25</t>
  </si>
  <si>
    <t>21,6</t>
  </si>
  <si>
    <t>166</t>
  </si>
  <si>
    <t>ЧАЙ С МОЛОКОМ (2-ВАРИАНТ)</t>
  </si>
  <si>
    <t>507</t>
  </si>
  <si>
    <t>460</t>
  </si>
  <si>
    <t>КАША ЖИДКАЯ (ПШЕННАЯ)</t>
  </si>
  <si>
    <t>6,8</t>
  </si>
  <si>
    <t>186,7</t>
  </si>
  <si>
    <t>370</t>
  </si>
  <si>
    <t>13,7</t>
  </si>
  <si>
    <t>68,7</t>
  </si>
  <si>
    <t>403,1</t>
  </si>
  <si>
    <t>СОКИ ОВОЩНЫЕ, ФРУКТОВЫЕ И ЯГОДНЫЕ ( АБРИКОСОВЫЙ)</t>
  </si>
  <si>
    <t>22,9</t>
  </si>
  <si>
    <t>36,2</t>
  </si>
  <si>
    <t>8,2</t>
  </si>
  <si>
    <t>4,7</t>
  </si>
  <si>
    <t>КОТЛЕТЫ РЫБНЫЕ ЛЮБИТЕЛЬСКИЕ</t>
  </si>
  <si>
    <t>9,5</t>
  </si>
  <si>
    <t>83,9</t>
  </si>
  <si>
    <t>352</t>
  </si>
  <si>
    <t>МАКАРОННЫЕ ИЗДЕЛИЯ ОТВАРНЫЕ</t>
  </si>
  <si>
    <t>34,1</t>
  </si>
  <si>
    <t>174,0</t>
  </si>
  <si>
    <t>204</t>
  </si>
  <si>
    <t>СОУС СМЕТАННЫЙ С  ТОМАТОМ</t>
  </si>
  <si>
    <t>0,7</t>
  </si>
  <si>
    <t>13,6</t>
  </si>
  <si>
    <t>355</t>
  </si>
  <si>
    <t>КОМПОТ ИЗ СВЕЖИХ ПЛОДОВ ( ГРУША)</t>
  </si>
  <si>
    <t>17,2</t>
  </si>
  <si>
    <t>60,7</t>
  </si>
  <si>
    <t>342</t>
  </si>
  <si>
    <t>КЕФИР,АЦИДОФИЛИН,ПРОСТОКВАША,РЯЖЕНКА (РЯЖЕНКА)</t>
  </si>
  <si>
    <t>5,8</t>
  </si>
  <si>
    <t>8,4</t>
  </si>
  <si>
    <t>108</t>
  </si>
  <si>
    <t>9,6</t>
  </si>
  <si>
    <t>9,9</t>
  </si>
  <si>
    <t>316,5</t>
  </si>
  <si>
    <t>25,0</t>
  </si>
  <si>
    <t>87,8</t>
  </si>
  <si>
    <t>69,6</t>
  </si>
  <si>
    <t>КАША МАННАЯ ВЯЗКАЯ</t>
  </si>
  <si>
    <t>2,0</t>
  </si>
  <si>
    <t>2,5</t>
  </si>
  <si>
    <t>28,4</t>
  </si>
  <si>
    <t>РЫБА СОЛЕНАЯ (СЕЛЬДЬ)</t>
  </si>
  <si>
    <t>25</t>
  </si>
  <si>
    <t>4,3</t>
  </si>
  <si>
    <t>2,1</t>
  </si>
  <si>
    <t>36,3</t>
  </si>
  <si>
    <t>109</t>
  </si>
  <si>
    <t>РАССОЛЬНИК ДОМАШНИЙ</t>
  </si>
  <si>
    <t>250/10/5</t>
  </si>
  <si>
    <t>124,2</t>
  </si>
  <si>
    <t>10,6</t>
  </si>
  <si>
    <t>137</t>
  </si>
  <si>
    <t xml:space="preserve">ГУЛЯШ </t>
  </si>
  <si>
    <t>13,5</t>
  </si>
  <si>
    <t>3,0</t>
  </si>
  <si>
    <t>191,3</t>
  </si>
  <si>
    <t>260</t>
  </si>
  <si>
    <t>ПЮРЕ КАРТОФЕЛЬНОЕ</t>
  </si>
  <si>
    <t>3,4</t>
  </si>
  <si>
    <t>5,0</t>
  </si>
  <si>
    <t>321</t>
  </si>
  <si>
    <t>КИСЕЛЬ ИЗ ПОВИДЛА, ДЖЕМА, ВАРЕНЬЯ (ПОВИДЛО)</t>
  </si>
  <si>
    <t>20,9</t>
  </si>
  <si>
    <t>72,2</t>
  </si>
  <si>
    <t>383</t>
  </si>
  <si>
    <t>ВАТРУШКИ С ТВОРОЖНЫМ, ОВОЩНЫМ, ФРУКТОВЫМ, СЛАДКИМ ФАРШЕМ  (ФАРШ МОРКОВНЫЙ С ИЗЮМОМ)</t>
  </si>
  <si>
    <t>5,18</t>
  </si>
  <si>
    <t>49</t>
  </si>
  <si>
    <t>199,02</t>
  </si>
  <si>
    <t>11,16</t>
  </si>
  <si>
    <t>170</t>
  </si>
  <si>
    <t>79</t>
  </si>
  <si>
    <t>9,28</t>
  </si>
  <si>
    <t>57,2</t>
  </si>
  <si>
    <t>278,02</t>
  </si>
  <si>
    <t>12,06</t>
  </si>
  <si>
    <t>0,3</t>
  </si>
  <si>
    <t xml:space="preserve">КАПУСТА ТУШЕНАЯ </t>
  </si>
  <si>
    <t>6,6</t>
  </si>
  <si>
    <t>20,0</t>
  </si>
  <si>
    <t>141,3</t>
  </si>
  <si>
    <t>42,8</t>
  </si>
  <si>
    <t>СОСИСКИ, САРДЕЛЬКИ ОТВАРНЫЕ</t>
  </si>
  <si>
    <t>55</t>
  </si>
  <si>
    <t>137,7</t>
  </si>
  <si>
    <t>52,1</t>
  </si>
  <si>
    <t>545</t>
  </si>
  <si>
    <t>14,0</t>
  </si>
  <si>
    <t>22,0</t>
  </si>
  <si>
    <t>59,4</t>
  </si>
  <si>
    <t>441,8</t>
  </si>
  <si>
    <t>45,9</t>
  </si>
  <si>
    <t>КАША  "ДРУЖБА"</t>
  </si>
  <si>
    <t>266</t>
  </si>
  <si>
    <t>405</t>
  </si>
  <si>
    <t>СУП КАРТОФЕЛЬНЫЙ С БОБОВЫМИ</t>
  </si>
  <si>
    <t>220/10</t>
  </si>
  <si>
    <t>5,5</t>
  </si>
  <si>
    <t>16,8</t>
  </si>
  <si>
    <t>136,4</t>
  </si>
  <si>
    <t>81</t>
  </si>
  <si>
    <t>230</t>
  </si>
  <si>
    <t>22,4</t>
  </si>
  <si>
    <t>79,1</t>
  </si>
  <si>
    <t>18,44</t>
  </si>
  <si>
    <t>СДОБА ОБЫКНОВЕННАЯ</t>
  </si>
  <si>
    <t>39,4</t>
  </si>
  <si>
    <t>190,5</t>
  </si>
  <si>
    <t>464</t>
  </si>
  <si>
    <t>9</t>
  </si>
  <si>
    <t>15,3</t>
  </si>
  <si>
    <t>156,6</t>
  </si>
  <si>
    <t>14,4</t>
  </si>
  <si>
    <t>10,1</t>
  </si>
  <si>
    <t>54,7</t>
  </si>
  <si>
    <t>347,1</t>
  </si>
  <si>
    <t>КНЕЛИ РЫБНЫЕ ПРИПУЩЕННЫЕ</t>
  </si>
  <si>
    <t>12,9</t>
  </si>
  <si>
    <t>100,8</t>
  </si>
  <si>
    <t>340</t>
  </si>
  <si>
    <t>160/5</t>
  </si>
  <si>
    <t>25,6</t>
  </si>
  <si>
    <t>134,8</t>
  </si>
  <si>
    <t>16,7</t>
  </si>
  <si>
    <t>САЛАТ ИЗ КУКУРУЗЫ (КОНСЕРВИРОВАННОЙ)</t>
  </si>
  <si>
    <t>32,5</t>
  </si>
  <si>
    <t>12</t>
  </si>
  <si>
    <t>23,6</t>
  </si>
  <si>
    <t>108,5</t>
  </si>
  <si>
    <t>360</t>
  </si>
  <si>
    <t>15,1</t>
  </si>
  <si>
    <t>24,9</t>
  </si>
  <si>
    <t>53,3</t>
  </si>
  <si>
    <t>460,4</t>
  </si>
  <si>
    <t>САЛАТ ИЗ СВЕКЛЫ</t>
  </si>
  <si>
    <t>53,9</t>
  </si>
  <si>
    <t>33</t>
  </si>
  <si>
    <t>РЫБА, ТУШЕННАЯ  В ТОМАТЕ  С ОВОЩАМИ</t>
  </si>
  <si>
    <t>9,2</t>
  </si>
  <si>
    <t>95,6</t>
  </si>
  <si>
    <t>349</t>
  </si>
  <si>
    <t>735</t>
  </si>
  <si>
    <t>ВАФЛИ</t>
  </si>
  <si>
    <t>38,7</t>
  </si>
  <si>
    <t>177</t>
  </si>
  <si>
    <t>8</t>
  </si>
  <si>
    <t>106</t>
  </si>
  <si>
    <t>САЛАТ ИЗ МОРКОВИ И  ЯБЛОК</t>
  </si>
  <si>
    <t>41</t>
  </si>
  <si>
    <t xml:space="preserve">СЫРНИКИ ИЗ ТВОРОГА  </t>
  </si>
  <si>
    <t>100/60</t>
  </si>
  <si>
    <t>18,6</t>
  </si>
  <si>
    <t>13,9</t>
  </si>
  <si>
    <t>250,0</t>
  </si>
  <si>
    <t>219</t>
  </si>
  <si>
    <t>35,5</t>
  </si>
  <si>
    <t>123,7</t>
  </si>
  <si>
    <t>95,2</t>
  </si>
  <si>
    <t>22,5</t>
  </si>
  <si>
    <t>73,4</t>
  </si>
  <si>
    <t>505,1</t>
  </si>
  <si>
    <t>7</t>
  </si>
  <si>
    <t>КАША ВЯЗКАЯ (ЯЧНЕВАЯ)</t>
  </si>
  <si>
    <t>6,3</t>
  </si>
  <si>
    <t>39,5</t>
  </si>
  <si>
    <t>209,0</t>
  </si>
  <si>
    <t>184</t>
  </si>
  <si>
    <t>12,15</t>
  </si>
  <si>
    <t>ПЕЧЕНЬ ГОВЯЖЬЯ ПО-СТРОГАНОВСКИ</t>
  </si>
  <si>
    <t>70/40</t>
  </si>
  <si>
    <t>403</t>
  </si>
  <si>
    <t>КОМПОТ ИЗ СУШЕНЫХ ФРУКТОВ  (ИЗЮМ)</t>
  </si>
  <si>
    <t>15,2</t>
  </si>
  <si>
    <t>53,7</t>
  </si>
  <si>
    <t>2018</t>
  </si>
  <si>
    <t>РЫБА, ЗАПЕЧЕННАЯ  С ЯЙЦОМ</t>
  </si>
  <si>
    <t>10,0</t>
  </si>
  <si>
    <t>114,3</t>
  </si>
  <si>
    <t>347</t>
  </si>
  <si>
    <t>18,9</t>
  </si>
  <si>
    <t>61,3</t>
  </si>
  <si>
    <t>407,1</t>
  </si>
  <si>
    <t>43,1</t>
  </si>
  <si>
    <t>КАША   ЖИДКАЯ (КУКУРУЗНАЯ)</t>
  </si>
  <si>
    <t>182,6</t>
  </si>
  <si>
    <t>12,8</t>
  </si>
  <si>
    <t>62,2</t>
  </si>
  <si>
    <t>421,2</t>
  </si>
  <si>
    <t>СОК ПЕРСИКОВЫЙ</t>
  </si>
  <si>
    <t>24,8</t>
  </si>
  <si>
    <t>102</t>
  </si>
  <si>
    <t>СВЕКОЛЬНИК</t>
  </si>
  <si>
    <t>220/14/5</t>
  </si>
  <si>
    <t>146,8</t>
  </si>
  <si>
    <t>90/30</t>
  </si>
  <si>
    <t>224,3</t>
  </si>
  <si>
    <t>120</t>
  </si>
  <si>
    <t>28,1</t>
  </si>
  <si>
    <t>128,7</t>
  </si>
  <si>
    <t>84,4</t>
  </si>
  <si>
    <t>ТТК</t>
  </si>
  <si>
    <t>739</t>
  </si>
  <si>
    <t>34,7</t>
  </si>
  <si>
    <t>98,1</t>
  </si>
  <si>
    <t>728,9</t>
  </si>
  <si>
    <t>24,3</t>
  </si>
  <si>
    <t>1,0</t>
  </si>
  <si>
    <t>27,6</t>
  </si>
  <si>
    <t>118,8</t>
  </si>
  <si>
    <t>ПУДИНГ РИСОВЫЙ, МАННЫЙ, ПШЕННЫЙ (МАННЫЙ)</t>
  </si>
  <si>
    <t>170/30</t>
  </si>
  <si>
    <t>49,5</t>
  </si>
  <si>
    <t>273,7</t>
  </si>
  <si>
    <t>190</t>
  </si>
  <si>
    <t>89,3</t>
  </si>
  <si>
    <t>452,5</t>
  </si>
  <si>
    <t>63,5</t>
  </si>
  <si>
    <t>68,1</t>
  </si>
  <si>
    <t>312,1</t>
  </si>
  <si>
    <t>1936,4</t>
  </si>
  <si>
    <t>39,1</t>
  </si>
  <si>
    <t>ОМЛЕТ С КОЛБАСОЙ ИЛИ СОСИСКАМИ</t>
  </si>
  <si>
    <t>80/5</t>
  </si>
  <si>
    <t>17,4</t>
  </si>
  <si>
    <t>173,1</t>
  </si>
  <si>
    <t>212</t>
  </si>
  <si>
    <t>СУП С РЫБНЫМИ КОНСЕРВАМИ</t>
  </si>
  <si>
    <t>8,1</t>
  </si>
  <si>
    <t>104,8</t>
  </si>
  <si>
    <t>95</t>
  </si>
  <si>
    <t>ПЛОВ ИЗ ПТИЦЫ ИЛИ КРОЛИКА</t>
  </si>
  <si>
    <t>291</t>
  </si>
  <si>
    <t>НАПИТОК ЛИМОННЫЙ</t>
  </si>
  <si>
    <t>436</t>
  </si>
  <si>
    <t>ВАТРУШКИ С ТВОРОЖНЫМ, ОВОЩНИМ, ФРУКТОВЫМ, СЛАДКИМ ФАРШЕМ  (ФАРШ ТВОРОЖНЫЙ)</t>
  </si>
  <si>
    <t>43,15</t>
  </si>
  <si>
    <t>93,5</t>
  </si>
  <si>
    <t>64,75</t>
  </si>
  <si>
    <t>297,5</t>
  </si>
  <si>
    <t>17,96</t>
  </si>
  <si>
    <t>18,3</t>
  </si>
  <si>
    <t>260,4</t>
  </si>
  <si>
    <t>28,2</t>
  </si>
  <si>
    <t>142,6</t>
  </si>
  <si>
    <t>ЧАЙ С САХАРОМ, ВАРЕНЬЕМ,МЕДОМ (ПОВИДЛО)</t>
  </si>
  <si>
    <t>ЧАЙ С САХАРОМ, ВАРЕНЬЕМ,МЕДОМ (САХАР)</t>
  </si>
  <si>
    <t xml:space="preserve"> СУФЛЕ ТВОРОЖНОЕ С СОУСОМ МОЛОЧНЫМ</t>
  </si>
  <si>
    <t>105/30</t>
  </si>
  <si>
    <t>227/369</t>
  </si>
  <si>
    <t>ПЮРЕ КАРТОФЕЛЬНОЕ С МОРКОВЬЮ</t>
  </si>
  <si>
    <t>СУП КАРТОФЕЛЬНЫЙ С КЛЕЦКАМИ</t>
  </si>
  <si>
    <t>250/25/14</t>
  </si>
  <si>
    <t>131,6</t>
  </si>
  <si>
    <t>85/120</t>
  </si>
  <si>
    <t>36,75</t>
  </si>
  <si>
    <t>199,5</t>
  </si>
  <si>
    <t>СОУС МОЛОЧНЫЙ СЛАДКИЙ</t>
  </si>
  <si>
    <t>ЗАПЕКАНКА ПШЕННАЯ С ТВОРОГОМ</t>
  </si>
  <si>
    <t>СЕЛЬДЬ С ЛУКОМ</t>
  </si>
  <si>
    <t>РАГУ ИЗ ПТИЦЫ</t>
  </si>
  <si>
    <t>БУЛОЧКА "ОСЕННЯЯ"</t>
  </si>
  <si>
    <t>КОМПОТ ИЗ СУШЕНЫХ ФРУКТОВ (ЯБЛОКИ)</t>
  </si>
  <si>
    <t>ИКРА СВЕКОЛЬНАЯ ИЛИ МОРКОВНАЯ (СВЕКОЛЬНАЯ)</t>
  </si>
  <si>
    <t>ЧАЙ С САХАРОМ, ВАРЕНЬЕМ,МЕДОМ (джем)</t>
  </si>
  <si>
    <t>№ ТТК</t>
  </si>
  <si>
    <t>ПЕЧЕНЬЕ (САХАРНОЕ)</t>
  </si>
  <si>
    <t>ПЕЧЕНЬЕ (МОЛОЧНОЕ)</t>
  </si>
  <si>
    <t>САЛАТ ИЗ МОРСКОЙ КАПУСТЫ</t>
  </si>
  <si>
    <t>01.04.2022 г. 10 день</t>
  </si>
  <si>
    <t>МЕНЮ (САД)</t>
  </si>
  <si>
    <t>04.04.2022 г. 1 день</t>
  </si>
  <si>
    <t>05.04.2022 г. 2 день</t>
  </si>
  <si>
    <t>06.04.2022 г. 3 день</t>
  </si>
  <si>
    <t>07.04.2022 г. 4 день</t>
  </si>
  <si>
    <t>08.04.2022 г. 5 день</t>
  </si>
  <si>
    <t>11.04.2022 г. 6 день</t>
  </si>
  <si>
    <t>12.04.2022 г. 7 день</t>
  </si>
  <si>
    <t>13.04.2022 г. 8 день</t>
  </si>
  <si>
    <t>14.04.2022 г. 9 день</t>
  </si>
  <si>
    <t>15.04.2022 г. 10 день</t>
  </si>
  <si>
    <t>18.04.2022 г. 1 день</t>
  </si>
  <si>
    <t>19.04.2022 г. 2 день</t>
  </si>
  <si>
    <t>20.04.2022 г. 3 день</t>
  </si>
  <si>
    <t>21.04.2022 г. 4 день</t>
  </si>
  <si>
    <t>22.04.2022 г. 5 день</t>
  </si>
  <si>
    <t>25.04.2022 г. 6 день</t>
  </si>
  <si>
    <t>26.04.2022 г. 7 день</t>
  </si>
  <si>
    <t>27.04.2022 г. 8 день</t>
  </si>
  <si>
    <t>28.04.2022 г. 9 день</t>
  </si>
  <si>
    <t>29.04.2022 г. 10 день</t>
  </si>
  <si>
    <t>ОМЛЕТ ПАРОВОЙ С МЯСОМ</t>
  </si>
  <si>
    <t>65</t>
  </si>
  <si>
    <t>13,1</t>
  </si>
  <si>
    <t>137,5</t>
  </si>
  <si>
    <t>224</t>
  </si>
  <si>
    <t>76</t>
  </si>
  <si>
    <t>150/14/5</t>
  </si>
  <si>
    <t>13,92</t>
  </si>
  <si>
    <t>7,15</t>
  </si>
  <si>
    <t>21,84</t>
  </si>
  <si>
    <t>238,4</t>
  </si>
  <si>
    <t>11,7</t>
  </si>
  <si>
    <t>4,88</t>
  </si>
  <si>
    <t>32,36</t>
  </si>
  <si>
    <t>153</t>
  </si>
  <si>
    <t>8,37</t>
  </si>
  <si>
    <t>20,3</t>
  </si>
  <si>
    <t>88</t>
  </si>
  <si>
    <t>6,4</t>
  </si>
  <si>
    <t>220</t>
  </si>
  <si>
    <t>МЕНЮ (ЯСЛИ)</t>
  </si>
  <si>
    <t xml:space="preserve">ИКРА СВЕКОЛЬНАЯ </t>
  </si>
  <si>
    <t>150/10/5</t>
  </si>
  <si>
    <t>79,6</t>
  </si>
  <si>
    <t>70/20</t>
  </si>
  <si>
    <t>9,4</t>
  </si>
  <si>
    <t>212,4</t>
  </si>
  <si>
    <t>20/5</t>
  </si>
  <si>
    <t>1,8</t>
  </si>
  <si>
    <t>79,7</t>
  </si>
  <si>
    <t>69,7</t>
  </si>
  <si>
    <t>ЧАЙ С САХАРОМ, ВАРЕНЬЕМ,МЕДОМ, ПОВИДЛОМ (ПОВИДЛО)</t>
  </si>
  <si>
    <t>14,3</t>
  </si>
  <si>
    <t>63,3</t>
  </si>
  <si>
    <t>148,9</t>
  </si>
  <si>
    <t>335</t>
  </si>
  <si>
    <t>110</t>
  </si>
  <si>
    <t>10,8</t>
  </si>
  <si>
    <t>11</t>
  </si>
  <si>
    <t>150/14</t>
  </si>
  <si>
    <t>11,8</t>
  </si>
  <si>
    <t>11,6</t>
  </si>
  <si>
    <t>128,4</t>
  </si>
  <si>
    <t>90</t>
  </si>
  <si>
    <t>128,5</t>
  </si>
  <si>
    <t>ПЕЧЕНЬЕ</t>
  </si>
  <si>
    <t>14,9</t>
  </si>
  <si>
    <t>83,4</t>
  </si>
  <si>
    <t>86,4</t>
  </si>
  <si>
    <t>3,7</t>
  </si>
  <si>
    <t>46,1</t>
  </si>
  <si>
    <t>9,8</t>
  </si>
  <si>
    <t>106,8</t>
  </si>
  <si>
    <t>2,8</t>
  </si>
  <si>
    <t>12,3</t>
  </si>
  <si>
    <t>71,7</t>
  </si>
  <si>
    <t>16,5</t>
  </si>
  <si>
    <t>75,2</t>
  </si>
  <si>
    <t>47,6</t>
  </si>
  <si>
    <t>1,9</t>
  </si>
  <si>
    <t>8,9</t>
  </si>
  <si>
    <t>74,6</t>
  </si>
  <si>
    <t>50/20</t>
  </si>
  <si>
    <t>84,8</t>
  </si>
  <si>
    <t>160/30</t>
  </si>
  <si>
    <t>130</t>
  </si>
  <si>
    <t>7,4</t>
  </si>
  <si>
    <t>65,3</t>
  </si>
  <si>
    <t>СОУС МОЛОЧНЫЙ (ДЛЯ ПОДАЧИ К БЛЮДУ) №326</t>
  </si>
  <si>
    <t>22,7</t>
  </si>
  <si>
    <t>326</t>
  </si>
  <si>
    <t>97,2</t>
  </si>
  <si>
    <t>10,4</t>
  </si>
  <si>
    <t>2,6</t>
  </si>
  <si>
    <t>21,8</t>
  </si>
  <si>
    <t>3,5</t>
  </si>
  <si>
    <t>90,0</t>
  </si>
  <si>
    <t>13,0</t>
  </si>
  <si>
    <t>153,6</t>
  </si>
  <si>
    <t>3,89</t>
  </si>
  <si>
    <t>149,27</t>
  </si>
  <si>
    <t>126,3</t>
  </si>
  <si>
    <t>39,6</t>
  </si>
  <si>
    <t>ПТИЦА ОТВАРНАЯ</t>
  </si>
  <si>
    <t>104,5</t>
  </si>
  <si>
    <t>307</t>
  </si>
  <si>
    <t>470</t>
  </si>
  <si>
    <t>15,6</t>
  </si>
  <si>
    <t>128,0</t>
  </si>
  <si>
    <t>12,4</t>
  </si>
  <si>
    <t>56,4</t>
  </si>
  <si>
    <t>105,0</t>
  </si>
  <si>
    <t>ПТИЦА, ТУШЕНАЯ В СОУСЕ С ОВОЩАМИ</t>
  </si>
  <si>
    <t>302</t>
  </si>
  <si>
    <t>135,7</t>
  </si>
  <si>
    <t>150/5</t>
  </si>
  <si>
    <t>23,9</t>
  </si>
  <si>
    <t>126,5</t>
  </si>
  <si>
    <t>2,2</t>
  </si>
  <si>
    <t>30,8</t>
  </si>
  <si>
    <t>77,0</t>
  </si>
  <si>
    <t>22,3</t>
  </si>
  <si>
    <t>32,4</t>
  </si>
  <si>
    <t>112,8</t>
  </si>
  <si>
    <t>71,4</t>
  </si>
  <si>
    <t>400</t>
  </si>
  <si>
    <t>147,1</t>
  </si>
  <si>
    <t>ЧАЙ С САХАРОМ, ВАРЕНЬЕМ,МЕДОМ (ДЖЕМ)</t>
  </si>
  <si>
    <t>60/30</t>
  </si>
  <si>
    <t>100/5</t>
  </si>
  <si>
    <t>16</t>
  </si>
  <si>
    <t>95,7</t>
  </si>
  <si>
    <t>115,6</t>
  </si>
  <si>
    <t>26,8</t>
  </si>
  <si>
    <t>152,3</t>
  </si>
  <si>
    <t>45,4</t>
  </si>
  <si>
    <t>122,2</t>
  </si>
  <si>
    <t>96,5</t>
  </si>
  <si>
    <t>ПУДИНГ МАННЫЙ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</si>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</sst>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34" x14ac:knownFonts="1">
    <font>
      <sz val="11"/>
      <color indexed="8"/>
      <name val="Calibri"/>
      <family val="2"/>
      <charset val="204"/>
    </font>
    <font>
      <sz val="8"/>
      <color indexed="8"/>
      <name val="Arial"/>
    </font>
    <font>
      <b/>
      <sz val="8"/>
      <color indexed="8"/>
      <name val="Arial"/>
    </font>
    <font>
      <b/>
      <sz val="9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2"/>
      <color indexed="8"/>
      <name val="Arial"/>
    </font>
    <font>
      <sz val="8"/>
      <color indexed="9"/>
      <name val="Tahoma"/>
    </font>
    <font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0" borderId="7" applyNumberFormat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</cellStyleXfs>
  <cellXfs count="117">
    <xf numFmtId="0" fontId="0" fillId="0" borderId="0" xfId="0"/>
    <xf numFmtId="169" fontId="0" fillId="0" borderId="0" xfId="0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right" vertical="center" wrapText="1"/>
    </xf>
    <xf numFmtId="0" fontId="1" fillId="0" borderId="19" xfId="0" applyNumberFormat="1" applyFont="1" applyFill="1" applyBorder="1" applyAlignment="1" applyProtection="1">
      <alignment horizontal="right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9" xfId="0" applyNumberFormat="1" applyFont="1" applyFill="1" applyBorder="1" applyAlignment="1" applyProtection="1">
      <alignment horizontal="right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9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vertical="center" wrapText="1"/>
    </xf>
    <xf numFmtId="0" fontId="2" fillId="0" borderId="21" xfId="0" applyNumberFormat="1" applyFont="1" applyFill="1" applyBorder="1" applyAlignment="1" applyProtection="1">
      <alignment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17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left" vertical="top" wrapText="1"/>
    </xf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29" fillId="0" borderId="14" xfId="0" applyNumberFormat="1" applyFont="1" applyFill="1" applyBorder="1" applyAlignment="1" applyProtection="1">
      <alignment horizontal="center" vertical="center" wrapText="1"/>
    </xf>
    <xf numFmtId="0" fontId="29" fillId="0" borderId="15" xfId="0" applyNumberFormat="1" applyFont="1" applyFill="1" applyBorder="1" applyAlignment="1" applyProtection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 wrapText="1"/>
    </xf>
    <xf numFmtId="0" fontId="29" fillId="0" borderId="19" xfId="0" applyNumberFormat="1" applyFont="1" applyFill="1" applyBorder="1" applyAlignment="1" applyProtection="1">
      <alignment horizontal="center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0" fontId="30" fillId="0" borderId="13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20" xfId="0" applyNumberFormat="1" applyFont="1" applyFill="1" applyBorder="1" applyAlignment="1" applyProtection="1">
      <alignment horizontal="center" vertical="center" wrapText="1"/>
    </xf>
    <xf numFmtId="0" fontId="29" fillId="0" borderId="20" xfId="0" applyNumberFormat="1" applyFont="1" applyFill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center" vertical="center" wrapText="1"/>
    </xf>
    <xf numFmtId="0" fontId="29" fillId="0" borderId="17" xfId="0" applyNumberFormat="1" applyFont="1" applyFill="1" applyBorder="1" applyAlignment="1" applyProtection="1">
      <alignment horizontal="center" vertical="center" wrapText="1"/>
    </xf>
    <xf numFmtId="0" fontId="29" fillId="0" borderId="18" xfId="0" applyNumberFormat="1" applyFont="1" applyFill="1" applyBorder="1" applyAlignment="1" applyProtection="1">
      <alignment horizontal="center" vertical="center" wrapText="1"/>
    </xf>
    <xf numFmtId="0" fontId="30" fillId="0" borderId="11" xfId="0" applyNumberFormat="1" applyFont="1" applyFill="1" applyBorder="1" applyAlignment="1" applyProtection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</xf>
    <xf numFmtId="0" fontId="30" fillId="0" borderId="16" xfId="0" applyNumberFormat="1" applyFont="1" applyFill="1" applyBorder="1" applyAlignment="1" applyProtection="1">
      <alignment horizontal="center" vertical="center" wrapText="1"/>
    </xf>
    <xf numFmtId="0" fontId="30" fillId="0" borderId="17" xfId="0" applyNumberFormat="1" applyFont="1" applyFill="1" applyBorder="1" applyAlignment="1" applyProtection="1">
      <alignment horizontal="center" vertical="center" wrapText="1"/>
    </xf>
    <xf numFmtId="0" fontId="30" fillId="0" borderId="18" xfId="0" applyNumberFormat="1" applyFont="1" applyFill="1" applyBorder="1" applyAlignment="1" applyProtection="1">
      <alignment horizontal="center" vertical="center" wrapText="1"/>
    </xf>
    <xf numFmtId="0" fontId="30" fillId="0" borderId="21" xfId="0" applyNumberFormat="1" applyFont="1" applyFill="1" applyBorder="1" applyAlignment="1" applyProtection="1">
      <alignment horizontal="center" vertical="center" wrapText="1"/>
    </xf>
    <xf numFmtId="0" fontId="29" fillId="0" borderId="21" xfId="0" applyNumberFormat="1" applyFont="1" applyFill="1" applyBorder="1" applyAlignment="1" applyProtection="1">
      <alignment horizontal="center" vertical="center" wrapText="1"/>
    </xf>
    <xf numFmtId="0" fontId="31" fillId="0" borderId="11" xfId="0" applyNumberFormat="1" applyFont="1" applyFill="1" applyBorder="1" applyAlignment="1" applyProtection="1">
      <alignment horizontal="center" vertical="top" wrapText="1"/>
    </xf>
    <xf numFmtId="0" fontId="31" fillId="0" borderId="19" xfId="0" applyNumberFormat="1" applyFont="1" applyFill="1" applyBorder="1" applyAlignment="1" applyProtection="1">
      <alignment horizontal="center" vertical="top" wrapText="1"/>
    </xf>
    <xf numFmtId="0" fontId="31" fillId="0" borderId="12" xfId="0" applyNumberFormat="1" applyFont="1" applyFill="1" applyBorder="1" applyAlignment="1" applyProtection="1">
      <alignment horizontal="center" vertical="top" wrapText="1"/>
    </xf>
    <xf numFmtId="0" fontId="8" fillId="0" borderId="1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right" vertical="center" wrapText="1"/>
    </xf>
    <xf numFmtId="0" fontId="8" fillId="0" borderId="12" xfId="0" applyNumberFormat="1" applyFont="1" applyFill="1" applyBorder="1" applyAlignment="1" applyProtection="1">
      <alignment horizontal="right" vertical="center" wrapText="1"/>
    </xf>
    <xf numFmtId="0" fontId="8" fillId="0" borderId="19" xfId="0" applyNumberFormat="1" applyFont="1" applyFill="1" applyBorder="1" applyAlignment="1" applyProtection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30" fillId="0" borderId="11" xfId="0" applyNumberFormat="1" applyFont="1" applyFill="1" applyBorder="1" applyAlignment="1" applyProtection="1">
      <alignment horizontal="left" vertical="center" wrapText="1"/>
    </xf>
    <xf numFmtId="0" fontId="30" fillId="0" borderId="19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0" fontId="30" fillId="0" borderId="19" xfId="0" applyNumberFormat="1" applyFont="1" applyFill="1" applyBorder="1" applyAlignment="1" applyProtection="1">
      <alignment horizontal="center" vertical="center" wrapText="1"/>
    </xf>
    <xf numFmtId="0" fontId="30" fillId="0" borderId="11" xfId="0" applyNumberFormat="1" applyFont="1" applyFill="1" applyBorder="1" applyAlignment="1" applyProtection="1">
      <alignment horizontal="right" vertical="center" wrapText="1"/>
    </xf>
    <xf numFmtId="0" fontId="30" fillId="0" borderId="12" xfId="0" applyNumberFormat="1" applyFont="1" applyFill="1" applyBorder="1" applyAlignment="1" applyProtection="1">
      <alignment horizontal="right" vertical="center" wrapText="1"/>
    </xf>
    <xf numFmtId="0" fontId="30" fillId="0" borderId="19" xfId="0" applyNumberFormat="1" applyFont="1" applyFill="1" applyBorder="1" applyAlignment="1" applyProtection="1">
      <alignment horizontal="right" vertical="center" wrapText="1"/>
    </xf>
    <xf numFmtId="0" fontId="30" fillId="0" borderId="10" xfId="0" applyNumberFormat="1" applyFont="1" applyFill="1" applyBorder="1" applyAlignment="1" applyProtection="1">
      <alignment horizontal="right" vertical="center" wrapText="1"/>
    </xf>
    <xf numFmtId="0" fontId="32" fillId="0" borderId="0" xfId="0" applyNumberFormat="1" applyFont="1" applyFill="1" applyBorder="1" applyAlignment="1" applyProtection="1">
      <alignment horizontal="left" vertical="top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vertical="top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28"/>
  <sheetViews>
    <sheetView tabSelected="1" zoomScaleNormal="100" workbookViewId="0">
      <selection activeCell="AB1365" sqref="AB1365"/>
    </sheetView>
  </sheetViews>
  <sheetFormatPr defaultRowHeight="15" customHeight="1" x14ac:dyDescent="0.25"/>
  <cols>
    <col min="1" max="1" width="23.5703125" customWidth="1"/>
    <col min="2" max="2" width="6.5703125" customWidth="1"/>
    <col min="3" max="3" width="1.42578125" customWidth="1"/>
    <col min="4" max="4" width="6.42578125" customWidth="1"/>
    <col min="5" max="5" width="3" customWidth="1"/>
    <col min="6" max="6" width="4.85546875" customWidth="1"/>
    <col min="7" max="7" width="0.85546875" customWidth="1"/>
    <col min="8" max="8" width="8.5703125" customWidth="1"/>
    <col min="9" max="9" width="1.7109375" customWidth="1"/>
    <col min="10" max="10" width="5.5703125" customWidth="1"/>
    <col min="11" max="11" width="1.5703125" customWidth="1"/>
    <col min="12" max="12" width="2.5703125" customWidth="1"/>
    <col min="13" max="13" width="4.28515625" customWidth="1"/>
    <col min="14" max="14" width="3.140625" customWidth="1"/>
    <col min="15" max="15" width="9.140625" hidden="1" customWidth="1"/>
    <col min="16" max="16" width="3.5703125" customWidth="1"/>
    <col min="17" max="17" width="4.28515625" customWidth="1"/>
    <col min="18" max="18" width="2.5703125" customWidth="1"/>
    <col min="19" max="19" width="5.28515625" customWidth="1"/>
    <col min="20" max="20" width="1.42578125" customWidth="1"/>
    <col min="21" max="21" width="7.7109375" customWidth="1"/>
    <col min="22" max="22" width="0.42578125" customWidth="1"/>
    <col min="23" max="23" width="6.85546875" customWidth="1"/>
    <col min="24" max="24" width="1.5703125" customWidth="1"/>
    <col min="25" max="25" width="6.28515625" customWidth="1"/>
    <col min="26" max="26" width="5.7109375" customWidth="1"/>
    <col min="27" max="27" width="7.85546875" customWidth="1"/>
    <col min="29" max="29" width="11.5703125" style="1" bestFit="1" customWidth="1"/>
  </cols>
  <sheetData>
    <row r="1" spans="1:28" ht="25.5" customHeight="1" x14ac:dyDescent="0.3">
      <c r="A1" s="66" t="s">
        <v>549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36.75" customHeight="1" x14ac:dyDescent="0.25">
      <c r="A2" s="30" t="s">
        <v>548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29"/>
      <c r="AB2" s="29"/>
    </row>
    <row r="3" spans="1:28" ht="36.75" customHeight="1" x14ac:dyDescent="0.25">
      <c r="A3" s="31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32"/>
      <c r="M3" s="31" t="s">
        <v>1</v>
      </c>
      <c r="N3" s="57"/>
      <c r="O3" s="32"/>
      <c r="P3" s="35" t="s">
        <v>2</v>
      </c>
      <c r="Q3" s="36"/>
      <c r="R3" s="36"/>
      <c r="S3" s="36"/>
      <c r="T3" s="36"/>
      <c r="U3" s="37"/>
      <c r="V3" s="38" t="s">
        <v>3</v>
      </c>
      <c r="W3" s="39"/>
      <c r="X3" s="59"/>
      <c r="Y3" s="54" t="s">
        <v>544</v>
      </c>
      <c r="Z3" s="54" t="s">
        <v>4</v>
      </c>
      <c r="AA3" s="52" t="s">
        <v>5</v>
      </c>
      <c r="AB3" s="52" t="s">
        <v>6</v>
      </c>
    </row>
    <row r="4" spans="1:28" ht="36.75" customHeight="1" x14ac:dyDescent="0.25">
      <c r="A4" s="33"/>
      <c r="B4" s="58"/>
      <c r="C4" s="58"/>
      <c r="D4" s="58"/>
      <c r="E4" s="58"/>
      <c r="F4" s="58"/>
      <c r="G4" s="58"/>
      <c r="H4" s="58"/>
      <c r="I4" s="58"/>
      <c r="J4" s="58"/>
      <c r="K4" s="58"/>
      <c r="L4" s="34"/>
      <c r="M4" s="33"/>
      <c r="N4" s="58"/>
      <c r="O4" s="34"/>
      <c r="P4" s="26" t="s">
        <v>7</v>
      </c>
      <c r="Q4" s="27"/>
      <c r="R4" s="26" t="s">
        <v>8</v>
      </c>
      <c r="S4" s="27"/>
      <c r="T4" s="26" t="s">
        <v>9</v>
      </c>
      <c r="U4" s="27"/>
      <c r="V4" s="40"/>
      <c r="W4" s="41"/>
      <c r="X4" s="60"/>
      <c r="Y4" s="55"/>
      <c r="Z4" s="55"/>
      <c r="AA4" s="53"/>
      <c r="AB4" s="53"/>
    </row>
    <row r="5" spans="1:28" ht="16.5" customHeight="1" x14ac:dyDescent="0.25">
      <c r="A5" s="49" t="s">
        <v>10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</row>
    <row r="6" spans="1:28" ht="16.5" customHeight="1" x14ac:dyDescent="0.25">
      <c r="A6" s="20" t="s">
        <v>57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  <c r="M6" s="23" t="s">
        <v>212</v>
      </c>
      <c r="N6" s="24"/>
      <c r="O6" s="25"/>
      <c r="P6" s="17" t="s">
        <v>124</v>
      </c>
      <c r="Q6" s="18"/>
      <c r="R6" s="17" t="s">
        <v>25</v>
      </c>
      <c r="S6" s="18"/>
      <c r="T6" s="17" t="s">
        <v>17</v>
      </c>
      <c r="U6" s="18"/>
      <c r="V6" s="17" t="s">
        <v>38</v>
      </c>
      <c r="W6" s="19"/>
      <c r="X6" s="18"/>
      <c r="Y6" s="15">
        <v>19</v>
      </c>
      <c r="Z6" s="5" t="s">
        <v>39</v>
      </c>
      <c r="AA6" s="4" t="s">
        <v>62</v>
      </c>
      <c r="AB6" s="4" t="s">
        <v>55</v>
      </c>
    </row>
    <row r="7" spans="1:28" ht="16.5" customHeight="1" x14ac:dyDescent="0.25">
      <c r="A7" s="20" t="s">
        <v>501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23" t="s">
        <v>502</v>
      </c>
      <c r="N7" s="24"/>
      <c r="O7" s="25"/>
      <c r="P7" s="17" t="s">
        <v>60</v>
      </c>
      <c r="Q7" s="18"/>
      <c r="R7" s="17" t="s">
        <v>503</v>
      </c>
      <c r="S7" s="18"/>
      <c r="T7" s="17" t="s">
        <v>233</v>
      </c>
      <c r="U7" s="18"/>
      <c r="V7" s="17" t="s">
        <v>504</v>
      </c>
      <c r="W7" s="19"/>
      <c r="X7" s="18"/>
      <c r="Y7" s="15">
        <v>32</v>
      </c>
      <c r="Z7" s="5" t="s">
        <v>22</v>
      </c>
      <c r="AA7" s="4" t="s">
        <v>505</v>
      </c>
      <c r="AB7" s="4" t="s">
        <v>35</v>
      </c>
    </row>
    <row r="8" spans="1:28" ht="16.5" customHeight="1" x14ac:dyDescent="0.25">
      <c r="A8" s="20" t="s">
        <v>20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  <c r="M8" s="23" t="s">
        <v>21</v>
      </c>
      <c r="N8" s="24"/>
      <c r="O8" s="25"/>
      <c r="P8" s="17" t="s">
        <v>22</v>
      </c>
      <c r="Q8" s="18"/>
      <c r="R8" s="17" t="s">
        <v>23</v>
      </c>
      <c r="S8" s="18"/>
      <c r="T8" s="17" t="s">
        <v>22</v>
      </c>
      <c r="U8" s="18"/>
      <c r="V8" s="17" t="s">
        <v>24</v>
      </c>
      <c r="W8" s="19"/>
      <c r="X8" s="18"/>
      <c r="Y8" s="15">
        <v>113</v>
      </c>
      <c r="Z8" s="5" t="s">
        <v>25</v>
      </c>
      <c r="AA8" s="4" t="s">
        <v>26</v>
      </c>
      <c r="AB8" s="4" t="s">
        <v>19</v>
      </c>
    </row>
    <row r="9" spans="1:28" ht="16.5" customHeight="1" x14ac:dyDescent="0.25">
      <c r="A9" s="20" t="s">
        <v>341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  <c r="M9" s="23" t="s">
        <v>28</v>
      </c>
      <c r="N9" s="24"/>
      <c r="O9" s="25"/>
      <c r="P9" s="17" t="s">
        <v>22</v>
      </c>
      <c r="Q9" s="18"/>
      <c r="R9" s="17" t="s">
        <v>25</v>
      </c>
      <c r="S9" s="18"/>
      <c r="T9" s="17" t="s">
        <v>342</v>
      </c>
      <c r="U9" s="18"/>
      <c r="V9" s="17" t="s">
        <v>343</v>
      </c>
      <c r="W9" s="19"/>
      <c r="X9" s="18"/>
      <c r="Y9" s="15">
        <v>145</v>
      </c>
      <c r="Z9" s="5" t="s">
        <v>25</v>
      </c>
      <c r="AA9" s="4" t="s">
        <v>344</v>
      </c>
      <c r="AB9" s="4" t="s">
        <v>103</v>
      </c>
    </row>
    <row r="10" spans="1:28" ht="16.5" customHeight="1" x14ac:dyDescent="0.25">
      <c r="A10" s="20" t="s">
        <v>36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3" t="s">
        <v>226</v>
      </c>
      <c r="N10" s="24"/>
      <c r="O10" s="25"/>
      <c r="P10" s="17" t="s">
        <v>220</v>
      </c>
      <c r="Q10" s="18"/>
      <c r="R10" s="17" t="s">
        <v>76</v>
      </c>
      <c r="S10" s="18"/>
      <c r="T10" s="17" t="s">
        <v>227</v>
      </c>
      <c r="U10" s="18"/>
      <c r="V10" s="17" t="s">
        <v>228</v>
      </c>
      <c r="W10" s="19"/>
      <c r="X10" s="18"/>
      <c r="Y10" s="15">
        <v>97</v>
      </c>
      <c r="Z10" s="5" t="s">
        <v>25</v>
      </c>
      <c r="AA10" s="4" t="s">
        <v>42</v>
      </c>
      <c r="AB10" s="4" t="s">
        <v>43</v>
      </c>
    </row>
    <row r="11" spans="1:28" ht="16.5" customHeight="1" x14ac:dyDescent="0.25">
      <c r="A11" s="42" t="s">
        <v>44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4"/>
      <c r="M11" s="26" t="s">
        <v>302</v>
      </c>
      <c r="N11" s="48"/>
      <c r="O11" s="27"/>
      <c r="P11" s="45">
        <f>P6+P7+P8+P9+P10</f>
        <v>11.299999999999999</v>
      </c>
      <c r="Q11" s="46"/>
      <c r="R11" s="45">
        <f>R6+R7+R8+R9+R10</f>
        <v>26.9</v>
      </c>
      <c r="S11" s="46"/>
      <c r="T11" s="45">
        <f>T6+T7+T8+T9+T10</f>
        <v>42.8</v>
      </c>
      <c r="U11" s="46"/>
      <c r="V11" s="45">
        <f>V6+V7+V8+V9+V10</f>
        <v>425.3</v>
      </c>
      <c r="W11" s="47"/>
      <c r="X11" s="46"/>
      <c r="Y11" s="16"/>
      <c r="Z11" s="6" t="s">
        <v>213</v>
      </c>
      <c r="AA11" s="7" t="s">
        <v>43</v>
      </c>
      <c r="AB11" s="7" t="s">
        <v>43</v>
      </c>
    </row>
    <row r="12" spans="1:28" ht="16.5" customHeight="1" x14ac:dyDescent="0.25">
      <c r="A12" s="49" t="s">
        <v>47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1"/>
    </row>
    <row r="13" spans="1:28" ht="16.5" customHeight="1" x14ac:dyDescent="0.25">
      <c r="A13" s="20" t="s">
        <v>229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23" t="s">
        <v>28</v>
      </c>
      <c r="N13" s="24"/>
      <c r="O13" s="25"/>
      <c r="P13" s="17" t="s">
        <v>92</v>
      </c>
      <c r="Q13" s="18"/>
      <c r="R13" s="17" t="s">
        <v>17</v>
      </c>
      <c r="S13" s="18"/>
      <c r="T13" s="17" t="s">
        <v>230</v>
      </c>
      <c r="U13" s="18"/>
      <c r="V13" s="17" t="s">
        <v>156</v>
      </c>
      <c r="W13" s="19"/>
      <c r="X13" s="18"/>
      <c r="Y13" s="15">
        <v>112</v>
      </c>
      <c r="Z13" s="5" t="s">
        <v>231</v>
      </c>
      <c r="AA13" s="4" t="s">
        <v>122</v>
      </c>
      <c r="AB13" s="4" t="s">
        <v>35</v>
      </c>
    </row>
    <row r="14" spans="1:28" ht="16.5" customHeight="1" x14ac:dyDescent="0.25">
      <c r="A14" s="42" t="s">
        <v>44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26" t="s">
        <v>28</v>
      </c>
      <c r="N14" s="48"/>
      <c r="O14" s="27"/>
      <c r="P14" s="45" t="s">
        <v>92</v>
      </c>
      <c r="Q14" s="46"/>
      <c r="R14" s="45" t="s">
        <v>17</v>
      </c>
      <c r="S14" s="46"/>
      <c r="T14" s="45" t="s">
        <v>230</v>
      </c>
      <c r="U14" s="46"/>
      <c r="V14" s="45" t="s">
        <v>156</v>
      </c>
      <c r="W14" s="47"/>
      <c r="X14" s="46"/>
      <c r="Y14" s="16"/>
      <c r="Z14" s="6" t="s">
        <v>231</v>
      </c>
      <c r="AA14" s="7" t="s">
        <v>43</v>
      </c>
      <c r="AB14" s="7" t="s">
        <v>43</v>
      </c>
    </row>
    <row r="15" spans="1:28" ht="14.25" customHeight="1" x14ac:dyDescent="0.25">
      <c r="A15" s="49" t="s">
        <v>56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1"/>
    </row>
    <row r="16" spans="1:28" ht="14.25" customHeight="1" x14ac:dyDescent="0.25">
      <c r="A16" s="20" t="s">
        <v>547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23">
        <v>60</v>
      </c>
      <c r="N16" s="24"/>
      <c r="O16" s="25"/>
      <c r="P16" s="17">
        <v>0.6</v>
      </c>
      <c r="Q16" s="18"/>
      <c r="R16" s="17">
        <v>2.9</v>
      </c>
      <c r="S16" s="18"/>
      <c r="T16" s="17">
        <v>1.7</v>
      </c>
      <c r="U16" s="18"/>
      <c r="V16" s="17">
        <v>30.5</v>
      </c>
      <c r="W16" s="19"/>
      <c r="X16" s="18"/>
      <c r="Y16" s="15">
        <v>49</v>
      </c>
      <c r="Z16" s="5" t="s">
        <v>290</v>
      </c>
      <c r="AA16" s="4">
        <v>49</v>
      </c>
      <c r="AB16" s="4">
        <v>2011</v>
      </c>
    </row>
    <row r="17" spans="1:28" ht="14.25" customHeight="1" x14ac:dyDescent="0.25">
      <c r="A17" s="20" t="s">
        <v>530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23" t="s">
        <v>531</v>
      </c>
      <c r="N17" s="24"/>
      <c r="O17" s="25"/>
      <c r="P17" s="17" t="s">
        <v>138</v>
      </c>
      <c r="Q17" s="18"/>
      <c r="R17" s="17" t="s">
        <v>289</v>
      </c>
      <c r="S17" s="18"/>
      <c r="T17" s="17" t="s">
        <v>250</v>
      </c>
      <c r="U17" s="18"/>
      <c r="V17" s="17" t="s">
        <v>532</v>
      </c>
      <c r="W17" s="19"/>
      <c r="X17" s="18"/>
      <c r="Y17" s="15">
        <v>11</v>
      </c>
      <c r="Z17" s="5" t="s">
        <v>290</v>
      </c>
      <c r="AA17" s="4" t="s">
        <v>533</v>
      </c>
      <c r="AB17" s="4" t="s">
        <v>103</v>
      </c>
    </row>
    <row r="18" spans="1:28" ht="14.25" customHeight="1" x14ac:dyDescent="0.25">
      <c r="A18" s="20" t="s">
        <v>510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3" t="s">
        <v>105</v>
      </c>
      <c r="N18" s="24"/>
      <c r="O18" s="25"/>
      <c r="P18" s="17" t="s">
        <v>503</v>
      </c>
      <c r="Q18" s="18"/>
      <c r="R18" s="17">
        <v>8.94</v>
      </c>
      <c r="S18" s="18"/>
      <c r="T18" s="17">
        <v>27.3</v>
      </c>
      <c r="U18" s="18"/>
      <c r="V18" s="17">
        <v>298</v>
      </c>
      <c r="W18" s="19"/>
      <c r="X18" s="18"/>
      <c r="Y18" s="15">
        <v>49</v>
      </c>
      <c r="Z18" s="5">
        <v>14.62</v>
      </c>
      <c r="AA18" s="4" t="s">
        <v>511</v>
      </c>
      <c r="AB18" s="4" t="s">
        <v>35</v>
      </c>
    </row>
    <row r="19" spans="1:28" ht="14.25" customHeight="1" x14ac:dyDescent="0.25">
      <c r="A19" s="20" t="s">
        <v>512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23" t="s">
        <v>28</v>
      </c>
      <c r="N19" s="24"/>
      <c r="O19" s="25"/>
      <c r="P19" s="17" t="s">
        <v>22</v>
      </c>
      <c r="Q19" s="18"/>
      <c r="R19" s="17" t="s">
        <v>25</v>
      </c>
      <c r="S19" s="18"/>
      <c r="T19" s="17" t="s">
        <v>129</v>
      </c>
      <c r="U19" s="18"/>
      <c r="V19" s="17" t="s">
        <v>316</v>
      </c>
      <c r="W19" s="19"/>
      <c r="X19" s="18"/>
      <c r="Y19" s="15">
        <v>81</v>
      </c>
      <c r="Z19" s="5" t="s">
        <v>99</v>
      </c>
      <c r="AA19" s="4" t="s">
        <v>513</v>
      </c>
      <c r="AB19" s="4" t="s">
        <v>19</v>
      </c>
    </row>
    <row r="20" spans="1:28" ht="14.25" customHeight="1" x14ac:dyDescent="0.25">
      <c r="A20" s="20" t="s">
        <v>91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23" t="s">
        <v>226</v>
      </c>
      <c r="N20" s="24"/>
      <c r="O20" s="25"/>
      <c r="P20" s="17" t="s">
        <v>338</v>
      </c>
      <c r="Q20" s="18"/>
      <c r="R20" s="17" t="s">
        <v>17</v>
      </c>
      <c r="S20" s="18"/>
      <c r="T20" s="17" t="s">
        <v>201</v>
      </c>
      <c r="U20" s="18"/>
      <c r="V20" s="17" t="s">
        <v>479</v>
      </c>
      <c r="W20" s="19"/>
      <c r="X20" s="18"/>
      <c r="Y20" s="15">
        <v>95</v>
      </c>
      <c r="Z20" s="5" t="s">
        <v>25</v>
      </c>
      <c r="AA20" s="4" t="s">
        <v>42</v>
      </c>
      <c r="AB20" s="4" t="s">
        <v>43</v>
      </c>
    </row>
    <row r="21" spans="1:28" ht="14.25" customHeight="1" x14ac:dyDescent="0.25">
      <c r="A21" s="42" t="s">
        <v>44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26">
        <v>700</v>
      </c>
      <c r="N21" s="48"/>
      <c r="O21" s="27"/>
      <c r="P21" s="45">
        <f>P16+P17+P18+P19+P20</f>
        <v>25.599999999999998</v>
      </c>
      <c r="Q21" s="46"/>
      <c r="R21" s="45">
        <f>R16+R17+R18+R19+R20</f>
        <v>20.54</v>
      </c>
      <c r="S21" s="46"/>
      <c r="T21" s="45">
        <f>T16+T17+T18+T19+T20</f>
        <v>82.3</v>
      </c>
      <c r="U21" s="46"/>
      <c r="V21" s="45">
        <f>V16+V17+V18+V19+V20</f>
        <v>614.1</v>
      </c>
      <c r="W21" s="47"/>
      <c r="X21" s="46"/>
      <c r="Y21" s="16"/>
      <c r="Z21" s="6">
        <f>Z16+Z18+Z17+Z19+Z20</f>
        <v>26.419999999999998</v>
      </c>
      <c r="AA21" s="7" t="s">
        <v>43</v>
      </c>
      <c r="AB21" s="7" t="s">
        <v>43</v>
      </c>
    </row>
    <row r="22" spans="1:28" ht="14.25" customHeight="1" x14ac:dyDescent="0.25">
      <c r="A22" s="49" t="s">
        <v>96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</row>
    <row r="23" spans="1:28" ht="14.25" customHeight="1" x14ac:dyDescent="0.25">
      <c r="A23" s="20" t="s">
        <v>514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23" t="s">
        <v>117</v>
      </c>
      <c r="N23" s="24"/>
      <c r="O23" s="25"/>
      <c r="P23" s="17" t="s">
        <v>21</v>
      </c>
      <c r="Q23" s="18"/>
      <c r="R23" s="17" t="s">
        <v>239</v>
      </c>
      <c r="S23" s="18"/>
      <c r="T23" s="17" t="s">
        <v>515</v>
      </c>
      <c r="U23" s="18"/>
      <c r="V23" s="17" t="s">
        <v>298</v>
      </c>
      <c r="W23" s="19"/>
      <c r="X23" s="18"/>
      <c r="Y23" s="15">
        <v>105</v>
      </c>
      <c r="Z23" s="5" t="s">
        <v>349</v>
      </c>
      <c r="AA23" s="4" t="s">
        <v>128</v>
      </c>
      <c r="AB23" s="4" t="s">
        <v>55</v>
      </c>
    </row>
    <row r="24" spans="1:28" ht="14.25" customHeight="1" x14ac:dyDescent="0.25">
      <c r="A24" s="20" t="s">
        <v>286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23" t="s">
        <v>350</v>
      </c>
      <c r="N24" s="24"/>
      <c r="O24" s="25"/>
      <c r="P24" s="17" t="s">
        <v>46</v>
      </c>
      <c r="Q24" s="18"/>
      <c r="R24" s="17" t="s">
        <v>25</v>
      </c>
      <c r="S24" s="18"/>
      <c r="T24" s="17" t="s">
        <v>274</v>
      </c>
      <c r="U24" s="18"/>
      <c r="V24" s="17" t="s">
        <v>516</v>
      </c>
      <c r="W24" s="19"/>
      <c r="X24" s="18"/>
      <c r="Y24" s="15">
        <v>85</v>
      </c>
      <c r="Z24" s="5" t="s">
        <v>280</v>
      </c>
      <c r="AA24" s="4" t="s">
        <v>54</v>
      </c>
      <c r="AB24" s="4" t="s">
        <v>55</v>
      </c>
    </row>
    <row r="25" spans="1:28" ht="14.25" customHeight="1" x14ac:dyDescent="0.25">
      <c r="A25" s="42" t="s">
        <v>44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26" t="s">
        <v>111</v>
      </c>
      <c r="N25" s="48"/>
      <c r="O25" s="27"/>
      <c r="P25" s="45" t="s">
        <v>118</v>
      </c>
      <c r="Q25" s="46"/>
      <c r="R25" s="45" t="s">
        <v>239</v>
      </c>
      <c r="S25" s="46"/>
      <c r="T25" s="45" t="s">
        <v>517</v>
      </c>
      <c r="U25" s="46"/>
      <c r="V25" s="45" t="s">
        <v>518</v>
      </c>
      <c r="W25" s="47"/>
      <c r="X25" s="46"/>
      <c r="Y25" s="16"/>
      <c r="Z25" s="6" t="s">
        <v>519</v>
      </c>
      <c r="AA25" s="7" t="s">
        <v>43</v>
      </c>
      <c r="AB25" s="7" t="s">
        <v>43</v>
      </c>
    </row>
    <row r="26" spans="1:28" ht="14.25" customHeight="1" x14ac:dyDescent="0.25">
      <c r="A26" s="49" t="s">
        <v>115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</row>
    <row r="27" spans="1:28" ht="14.25" customHeight="1" x14ac:dyDescent="0.25">
      <c r="A27" s="20" t="s">
        <v>427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3" t="s">
        <v>58</v>
      </c>
      <c r="N27" s="24"/>
      <c r="O27" s="25"/>
      <c r="P27" s="17">
        <v>0.9</v>
      </c>
      <c r="Q27" s="18"/>
      <c r="R27" s="17">
        <v>3</v>
      </c>
      <c r="S27" s="18"/>
      <c r="T27" s="17">
        <v>4.5</v>
      </c>
      <c r="U27" s="18"/>
      <c r="V27" s="17">
        <v>48.7</v>
      </c>
      <c r="W27" s="19"/>
      <c r="X27" s="18"/>
      <c r="Y27" s="15">
        <v>136</v>
      </c>
      <c r="Z27" s="5">
        <v>3.82</v>
      </c>
      <c r="AA27" s="4">
        <v>136</v>
      </c>
      <c r="AB27" s="4">
        <v>2015</v>
      </c>
    </row>
    <row r="28" spans="1:28" ht="14.25" customHeight="1" x14ac:dyDescent="0.25">
      <c r="A28" s="20" t="s">
        <v>202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3" t="s">
        <v>203</v>
      </c>
      <c r="N28" s="24"/>
      <c r="O28" s="25"/>
      <c r="P28" s="17" t="s">
        <v>520</v>
      </c>
      <c r="Q28" s="18"/>
      <c r="R28" s="17" t="s">
        <v>206</v>
      </c>
      <c r="S28" s="18"/>
      <c r="T28" s="17" t="s">
        <v>88</v>
      </c>
      <c r="U28" s="18"/>
      <c r="V28" s="17" t="s">
        <v>521</v>
      </c>
      <c r="W28" s="19"/>
      <c r="X28" s="18"/>
      <c r="Y28" s="15">
        <v>33</v>
      </c>
      <c r="Z28" s="5" t="s">
        <v>356</v>
      </c>
      <c r="AA28" s="4" t="s">
        <v>204</v>
      </c>
      <c r="AB28" s="4" t="s">
        <v>35</v>
      </c>
    </row>
    <row r="29" spans="1:28" ht="14.25" customHeight="1" x14ac:dyDescent="0.25">
      <c r="A29" s="20" t="s">
        <v>276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3" t="s">
        <v>105</v>
      </c>
      <c r="N29" s="24"/>
      <c r="O29" s="25"/>
      <c r="P29" s="17">
        <v>1.4</v>
      </c>
      <c r="Q29" s="18"/>
      <c r="R29" s="17">
        <v>1.2</v>
      </c>
      <c r="S29" s="18"/>
      <c r="T29" s="17">
        <v>15.5</v>
      </c>
      <c r="U29" s="18"/>
      <c r="V29" s="17">
        <v>70.099999999999994</v>
      </c>
      <c r="W29" s="19"/>
      <c r="X29" s="18"/>
      <c r="Y29" s="15">
        <v>70</v>
      </c>
      <c r="Z29" s="5" t="s">
        <v>25</v>
      </c>
      <c r="AA29" s="4" t="s">
        <v>277</v>
      </c>
      <c r="AB29" s="4" t="s">
        <v>55</v>
      </c>
    </row>
    <row r="30" spans="1:28" ht="14.25" customHeight="1" x14ac:dyDescent="0.25">
      <c r="A30" s="20" t="s">
        <v>36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3" t="s">
        <v>37</v>
      </c>
      <c r="N30" s="24"/>
      <c r="O30" s="25"/>
      <c r="P30" s="17" t="s">
        <v>323</v>
      </c>
      <c r="Q30" s="18"/>
      <c r="R30" s="17" t="s">
        <v>30</v>
      </c>
      <c r="S30" s="18"/>
      <c r="T30" s="17" t="s">
        <v>522</v>
      </c>
      <c r="U30" s="18"/>
      <c r="V30" s="17" t="s">
        <v>523</v>
      </c>
      <c r="W30" s="19"/>
      <c r="X30" s="18"/>
      <c r="Y30" s="15">
        <v>99</v>
      </c>
      <c r="Z30" s="5" t="s">
        <v>25</v>
      </c>
      <c r="AA30" s="4" t="s">
        <v>42</v>
      </c>
      <c r="AB30" s="4" t="s">
        <v>43</v>
      </c>
    </row>
    <row r="31" spans="1:28" ht="14.25" customHeight="1" x14ac:dyDescent="0.25">
      <c r="A31" s="42" t="s">
        <v>44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26" t="s">
        <v>209</v>
      </c>
      <c r="N31" s="48"/>
      <c r="O31" s="27"/>
      <c r="P31" s="45">
        <f>P27+P28+P29+P30</f>
        <v>24.9</v>
      </c>
      <c r="Q31" s="46"/>
      <c r="R31" s="45">
        <f>R27+R28+R29+R30</f>
        <v>20.5</v>
      </c>
      <c r="S31" s="46"/>
      <c r="T31" s="45">
        <f>T27+T28+T29+T30</f>
        <v>68.900000000000006</v>
      </c>
      <c r="U31" s="46"/>
      <c r="V31" s="45">
        <f>V27+V28+V29+V30</f>
        <v>521.79999999999995</v>
      </c>
      <c r="W31" s="47"/>
      <c r="X31" s="46"/>
      <c r="Y31" s="16"/>
      <c r="Z31" s="6">
        <f>Z27+Z28</f>
        <v>4.12</v>
      </c>
      <c r="AA31" s="7" t="s">
        <v>43</v>
      </c>
      <c r="AB31" s="7" t="s">
        <v>43</v>
      </c>
    </row>
    <row r="32" spans="1:28" ht="14.25" customHeight="1" x14ac:dyDescent="0.25">
      <c r="A32" s="42" t="s">
        <v>130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/>
      <c r="P32" s="45">
        <f>P11+P14+P21+P25+P31</f>
        <v>73.3</v>
      </c>
      <c r="Q32" s="46"/>
      <c r="R32" s="45">
        <f>R31+R25+R21+R14+R11</f>
        <v>74.94</v>
      </c>
      <c r="S32" s="46"/>
      <c r="T32" s="45">
        <f>T31+T25+T21+T14+T11</f>
        <v>274.25</v>
      </c>
      <c r="U32" s="46"/>
      <c r="V32" s="45">
        <f>V31+V25+V21+V14+V11</f>
        <v>1929.2</v>
      </c>
      <c r="W32" s="47"/>
      <c r="X32" s="46"/>
      <c r="Y32" s="16"/>
      <c r="Z32" s="6">
        <f>Z31+Z25+Z21+Z14+Z11</f>
        <v>57.6</v>
      </c>
      <c r="AA32" s="7" t="s">
        <v>43</v>
      </c>
      <c r="AB32" s="7" t="s">
        <v>43</v>
      </c>
    </row>
    <row r="33" spans="1:28" ht="27" customHeight="1" x14ac:dyDescent="0.25">
      <c r="A33" s="67" t="s">
        <v>550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3"/>
      <c r="AB33" s="3"/>
    </row>
    <row r="34" spans="1:28" ht="12.95" customHeight="1" x14ac:dyDescent="0.25">
      <c r="A34" s="31" t="s">
        <v>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32"/>
      <c r="M34" s="31" t="s">
        <v>1</v>
      </c>
      <c r="N34" s="57"/>
      <c r="O34" s="32"/>
      <c r="P34" s="35" t="s">
        <v>2</v>
      </c>
      <c r="Q34" s="36"/>
      <c r="R34" s="36"/>
      <c r="S34" s="36"/>
      <c r="T34" s="36"/>
      <c r="U34" s="37"/>
      <c r="V34" s="38" t="s">
        <v>3</v>
      </c>
      <c r="W34" s="39"/>
      <c r="X34" s="59"/>
      <c r="Y34" s="62" t="s">
        <v>544</v>
      </c>
      <c r="Z34" s="54" t="s">
        <v>4</v>
      </c>
      <c r="AA34" s="52" t="s">
        <v>5</v>
      </c>
      <c r="AB34" s="52" t="s">
        <v>6</v>
      </c>
    </row>
    <row r="35" spans="1:28" ht="31.5" customHeight="1" x14ac:dyDescent="0.25">
      <c r="A35" s="33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34"/>
      <c r="M35" s="33"/>
      <c r="N35" s="58"/>
      <c r="O35" s="34"/>
      <c r="P35" s="26" t="s">
        <v>7</v>
      </c>
      <c r="Q35" s="27"/>
      <c r="R35" s="26" t="s">
        <v>8</v>
      </c>
      <c r="S35" s="27"/>
      <c r="T35" s="26" t="s">
        <v>9</v>
      </c>
      <c r="U35" s="27"/>
      <c r="V35" s="40"/>
      <c r="W35" s="41"/>
      <c r="X35" s="60"/>
      <c r="Y35" s="63"/>
      <c r="Z35" s="55"/>
      <c r="AA35" s="53"/>
      <c r="AB35" s="53"/>
    </row>
    <row r="36" spans="1:28" ht="14.25" customHeight="1" x14ac:dyDescent="0.25">
      <c r="A36" s="49" t="s">
        <v>10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</row>
    <row r="37" spans="1:28" ht="11.85" customHeight="1" x14ac:dyDescent="0.25">
      <c r="A37" s="20" t="s">
        <v>11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3" t="s">
        <v>12</v>
      </c>
      <c r="N37" s="24"/>
      <c r="O37" s="25"/>
      <c r="P37" s="17" t="s">
        <v>13</v>
      </c>
      <c r="Q37" s="18"/>
      <c r="R37" s="17" t="s">
        <v>14</v>
      </c>
      <c r="S37" s="18"/>
      <c r="T37" s="17" t="s">
        <v>15</v>
      </c>
      <c r="U37" s="18"/>
      <c r="V37" s="17" t="s">
        <v>16</v>
      </c>
      <c r="W37" s="19"/>
      <c r="X37" s="18"/>
      <c r="Y37" s="15">
        <v>1</v>
      </c>
      <c r="Z37" s="5" t="s">
        <v>17</v>
      </c>
      <c r="AA37" s="4" t="s">
        <v>18</v>
      </c>
      <c r="AB37" s="4" t="s">
        <v>19</v>
      </c>
    </row>
    <row r="38" spans="1:28" ht="11.85" customHeight="1" x14ac:dyDescent="0.25">
      <c r="A38" s="20" t="s">
        <v>20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23" t="s">
        <v>21</v>
      </c>
      <c r="N38" s="24"/>
      <c r="O38" s="25"/>
      <c r="P38" s="17" t="s">
        <v>22</v>
      </c>
      <c r="Q38" s="18"/>
      <c r="R38" s="17" t="s">
        <v>23</v>
      </c>
      <c r="S38" s="18"/>
      <c r="T38" s="17" t="s">
        <v>22</v>
      </c>
      <c r="U38" s="18"/>
      <c r="V38" s="17" t="s">
        <v>24</v>
      </c>
      <c r="W38" s="19"/>
      <c r="X38" s="18"/>
      <c r="Y38" s="15">
        <v>114</v>
      </c>
      <c r="Z38" s="5" t="s">
        <v>25</v>
      </c>
      <c r="AA38" s="4" t="s">
        <v>26</v>
      </c>
      <c r="AB38" s="4" t="s">
        <v>19</v>
      </c>
    </row>
    <row r="39" spans="1:28" ht="11.85" customHeight="1" x14ac:dyDescent="0.25">
      <c r="A39" s="20" t="s">
        <v>27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2"/>
      <c r="M39" s="23" t="s">
        <v>28</v>
      </c>
      <c r="N39" s="24"/>
      <c r="O39" s="25"/>
      <c r="P39" s="17" t="s">
        <v>29</v>
      </c>
      <c r="Q39" s="18"/>
      <c r="R39" s="17" t="s">
        <v>30</v>
      </c>
      <c r="S39" s="18"/>
      <c r="T39" s="17" t="s">
        <v>31</v>
      </c>
      <c r="U39" s="18"/>
      <c r="V39" s="17" t="s">
        <v>32</v>
      </c>
      <c r="W39" s="19"/>
      <c r="X39" s="18"/>
      <c r="Y39" s="15">
        <v>63</v>
      </c>
      <c r="Z39" s="5" t="s">
        <v>33</v>
      </c>
      <c r="AA39" s="4" t="s">
        <v>34</v>
      </c>
      <c r="AB39" s="4" t="s">
        <v>35</v>
      </c>
    </row>
    <row r="40" spans="1:28" ht="11.85" customHeight="1" x14ac:dyDescent="0.25">
      <c r="A40" s="20" t="s">
        <v>36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23" t="s">
        <v>37</v>
      </c>
      <c r="N40" s="24"/>
      <c r="O40" s="25"/>
      <c r="P40" s="17" t="s">
        <v>38</v>
      </c>
      <c r="Q40" s="18"/>
      <c r="R40" s="17" t="s">
        <v>39</v>
      </c>
      <c r="S40" s="18"/>
      <c r="T40" s="17" t="s">
        <v>40</v>
      </c>
      <c r="U40" s="18"/>
      <c r="V40" s="17" t="s">
        <v>41</v>
      </c>
      <c r="W40" s="19"/>
      <c r="X40" s="18"/>
      <c r="Y40" s="15">
        <v>99</v>
      </c>
      <c r="Z40" s="5" t="s">
        <v>25</v>
      </c>
      <c r="AA40" s="4" t="s">
        <v>42</v>
      </c>
      <c r="AB40" s="4" t="s">
        <v>43</v>
      </c>
    </row>
    <row r="41" spans="1:28" ht="11.85" customHeight="1" x14ac:dyDescent="0.25">
      <c r="A41" s="42" t="s">
        <v>44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26">
        <f>M37+M38+M39+M40</f>
        <v>390</v>
      </c>
      <c r="N41" s="48"/>
      <c r="O41" s="27"/>
      <c r="P41" s="45">
        <f>P37+P38+P39+P40</f>
        <v>11.6</v>
      </c>
      <c r="Q41" s="46"/>
      <c r="R41" s="45">
        <f>R37+R38+R39+R40</f>
        <v>19.100000000000001</v>
      </c>
      <c r="S41" s="46"/>
      <c r="T41" s="45">
        <f>T37+T38+T39+T40</f>
        <v>69.400000000000006</v>
      </c>
      <c r="U41" s="46"/>
      <c r="V41" s="45">
        <f>V37+V38+V39+V40</f>
        <v>457.2</v>
      </c>
      <c r="W41" s="47"/>
      <c r="X41" s="46"/>
      <c r="Y41" s="16"/>
      <c r="Z41" s="6">
        <f>Z37+Z38+Z39+Z40</f>
        <v>0.9</v>
      </c>
      <c r="AA41" s="7" t="s">
        <v>43</v>
      </c>
      <c r="AB41" s="7" t="s">
        <v>43</v>
      </c>
    </row>
    <row r="42" spans="1:28" ht="14.25" customHeight="1" x14ac:dyDescent="0.25">
      <c r="A42" s="49" t="s">
        <v>47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</row>
    <row r="43" spans="1:28" ht="11.85" customHeight="1" x14ac:dyDescent="0.25">
      <c r="A43" s="20" t="s">
        <v>48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2"/>
      <c r="M43" s="23" t="s">
        <v>49</v>
      </c>
      <c r="N43" s="24"/>
      <c r="O43" s="25"/>
      <c r="P43" s="17" t="s">
        <v>50</v>
      </c>
      <c r="Q43" s="18"/>
      <c r="R43" s="17" t="s">
        <v>25</v>
      </c>
      <c r="S43" s="18"/>
      <c r="T43" s="17" t="s">
        <v>51</v>
      </c>
      <c r="U43" s="18"/>
      <c r="V43" s="17" t="s">
        <v>52</v>
      </c>
      <c r="W43" s="19"/>
      <c r="X43" s="18"/>
      <c r="Y43" s="15">
        <v>82</v>
      </c>
      <c r="Z43" s="5" t="s">
        <v>53</v>
      </c>
      <c r="AA43" s="4" t="s">
        <v>54</v>
      </c>
      <c r="AB43" s="4" t="s">
        <v>55</v>
      </c>
    </row>
    <row r="44" spans="1:28" ht="11.85" customHeight="1" x14ac:dyDescent="0.25">
      <c r="A44" s="42" t="s">
        <v>44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26" t="s">
        <v>49</v>
      </c>
      <c r="N44" s="48"/>
      <c r="O44" s="27"/>
      <c r="P44" s="45" t="s">
        <v>50</v>
      </c>
      <c r="Q44" s="46"/>
      <c r="R44" s="45" t="s">
        <v>25</v>
      </c>
      <c r="S44" s="46"/>
      <c r="T44" s="45" t="s">
        <v>51</v>
      </c>
      <c r="U44" s="46"/>
      <c r="V44" s="45" t="s">
        <v>52</v>
      </c>
      <c r="W44" s="47"/>
      <c r="X44" s="46"/>
      <c r="Y44" s="16"/>
      <c r="Z44" s="6" t="s">
        <v>53</v>
      </c>
      <c r="AA44" s="7" t="s">
        <v>43</v>
      </c>
      <c r="AB44" s="7" t="s">
        <v>43</v>
      </c>
    </row>
    <row r="45" spans="1:28" ht="14.25" customHeight="1" x14ac:dyDescent="0.25">
      <c r="A45" s="49" t="s">
        <v>56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</row>
    <row r="46" spans="1:28" ht="11.85" customHeight="1" x14ac:dyDescent="0.25">
      <c r="A46" s="20" t="s">
        <v>542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3" t="s">
        <v>58</v>
      </c>
      <c r="N46" s="24"/>
      <c r="O46" s="25"/>
      <c r="P46" s="17">
        <v>1.3</v>
      </c>
      <c r="Q46" s="18"/>
      <c r="R46" s="17">
        <v>2.9</v>
      </c>
      <c r="S46" s="18"/>
      <c r="T46" s="17">
        <v>6.5</v>
      </c>
      <c r="U46" s="18"/>
      <c r="V46" s="17">
        <v>59.9</v>
      </c>
      <c r="W46" s="19"/>
      <c r="X46" s="18"/>
      <c r="Y46" s="15">
        <v>54</v>
      </c>
      <c r="Z46" s="5">
        <v>3.1</v>
      </c>
      <c r="AA46" s="4">
        <v>54</v>
      </c>
      <c r="AB46" s="4">
        <v>2012</v>
      </c>
    </row>
    <row r="47" spans="1:28" ht="11.85" customHeight="1" x14ac:dyDescent="0.25">
      <c r="A47" s="20" t="s">
        <v>63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3" t="s">
        <v>64</v>
      </c>
      <c r="N47" s="24"/>
      <c r="O47" s="25"/>
      <c r="P47" s="17" t="s">
        <v>65</v>
      </c>
      <c r="Q47" s="18"/>
      <c r="R47" s="17" t="s">
        <v>66</v>
      </c>
      <c r="S47" s="18"/>
      <c r="T47" s="17" t="s">
        <v>60</v>
      </c>
      <c r="U47" s="18"/>
      <c r="V47" s="17" t="s">
        <v>67</v>
      </c>
      <c r="W47" s="19"/>
      <c r="X47" s="18"/>
      <c r="Y47" s="15">
        <v>8</v>
      </c>
      <c r="Z47" s="5" t="s">
        <v>68</v>
      </c>
      <c r="AA47" s="4" t="s">
        <v>69</v>
      </c>
      <c r="AB47" s="4" t="s">
        <v>55</v>
      </c>
    </row>
    <row r="48" spans="1:28" ht="11.85" customHeight="1" x14ac:dyDescent="0.25">
      <c r="A48" s="20" t="s">
        <v>70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23" t="s">
        <v>71</v>
      </c>
      <c r="N48" s="24"/>
      <c r="O48" s="25"/>
      <c r="P48" s="17" t="s">
        <v>72</v>
      </c>
      <c r="Q48" s="18"/>
      <c r="R48" s="17" t="s">
        <v>73</v>
      </c>
      <c r="S48" s="18"/>
      <c r="T48" s="17" t="s">
        <v>74</v>
      </c>
      <c r="U48" s="18"/>
      <c r="V48" s="17" t="s">
        <v>75</v>
      </c>
      <c r="W48" s="19"/>
      <c r="X48" s="18"/>
      <c r="Y48" s="15">
        <v>40</v>
      </c>
      <c r="Z48" s="5">
        <v>0.8</v>
      </c>
      <c r="AA48" s="4" t="s">
        <v>77</v>
      </c>
      <c r="AB48" s="4" t="s">
        <v>35</v>
      </c>
    </row>
    <row r="49" spans="1:28" ht="11.85" customHeight="1" x14ac:dyDescent="0.25">
      <c r="A49" s="20" t="s">
        <v>78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2"/>
      <c r="M49" s="23">
        <v>100</v>
      </c>
      <c r="N49" s="24"/>
      <c r="O49" s="25"/>
      <c r="P49" s="17">
        <v>2.4</v>
      </c>
      <c r="Q49" s="18"/>
      <c r="R49" s="17">
        <v>2.8</v>
      </c>
      <c r="S49" s="18"/>
      <c r="T49" s="17">
        <v>24.5</v>
      </c>
      <c r="U49" s="18"/>
      <c r="V49" s="17">
        <v>133</v>
      </c>
      <c r="W49" s="19"/>
      <c r="X49" s="18"/>
      <c r="Y49" s="15">
        <v>333</v>
      </c>
      <c r="Z49" s="5" t="s">
        <v>25</v>
      </c>
      <c r="AA49" s="4" t="s">
        <v>81</v>
      </c>
      <c r="AB49" s="4" t="s">
        <v>35</v>
      </c>
    </row>
    <row r="50" spans="1:28" ht="11.85" customHeight="1" x14ac:dyDescent="0.25">
      <c r="A50" s="20" t="s">
        <v>82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2"/>
      <c r="M50" s="23" t="s">
        <v>83</v>
      </c>
      <c r="N50" s="24"/>
      <c r="O50" s="25"/>
      <c r="P50" s="17" t="s">
        <v>50</v>
      </c>
      <c r="Q50" s="18"/>
      <c r="R50" s="17" t="s">
        <v>84</v>
      </c>
      <c r="S50" s="18"/>
      <c r="T50" s="17" t="s">
        <v>79</v>
      </c>
      <c r="U50" s="18"/>
      <c r="V50" s="17" t="s">
        <v>85</v>
      </c>
      <c r="W50" s="19"/>
      <c r="X50" s="18"/>
      <c r="Y50" s="15">
        <v>38</v>
      </c>
      <c r="Z50" s="5" t="s">
        <v>46</v>
      </c>
      <c r="AA50" s="4" t="s">
        <v>86</v>
      </c>
      <c r="AB50" s="4" t="s">
        <v>35</v>
      </c>
    </row>
    <row r="51" spans="1:28" ht="11.85" customHeight="1" x14ac:dyDescent="0.25">
      <c r="A51" s="20" t="s">
        <v>87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23" t="s">
        <v>28</v>
      </c>
      <c r="N51" s="24"/>
      <c r="O51" s="25"/>
      <c r="P51" s="17" t="s">
        <v>25</v>
      </c>
      <c r="Q51" s="18"/>
      <c r="R51" s="17" t="s">
        <v>25</v>
      </c>
      <c r="S51" s="18"/>
      <c r="T51" s="17" t="s">
        <v>88</v>
      </c>
      <c r="U51" s="18"/>
      <c r="V51" s="17" t="s">
        <v>89</v>
      </c>
      <c r="W51" s="19"/>
      <c r="X51" s="18"/>
      <c r="Y51" s="15">
        <v>72</v>
      </c>
      <c r="Z51" s="5" t="s">
        <v>25</v>
      </c>
      <c r="AA51" s="4" t="s">
        <v>90</v>
      </c>
      <c r="AB51" s="4" t="s">
        <v>55</v>
      </c>
    </row>
    <row r="52" spans="1:28" ht="11.85" customHeight="1" x14ac:dyDescent="0.25">
      <c r="A52" s="20" t="s">
        <v>91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2"/>
      <c r="M52" s="23">
        <v>40</v>
      </c>
      <c r="N52" s="24"/>
      <c r="O52" s="25"/>
      <c r="P52" s="17">
        <v>3.4</v>
      </c>
      <c r="Q52" s="18"/>
      <c r="R52" s="17">
        <v>0.5</v>
      </c>
      <c r="S52" s="18"/>
      <c r="T52" s="17">
        <v>19</v>
      </c>
      <c r="U52" s="18"/>
      <c r="V52" s="17">
        <v>84.4</v>
      </c>
      <c r="W52" s="19"/>
      <c r="X52" s="18"/>
      <c r="Y52" s="15">
        <v>95</v>
      </c>
      <c r="Z52" s="5" t="s">
        <v>25</v>
      </c>
      <c r="AA52" s="4" t="s">
        <v>42</v>
      </c>
      <c r="AB52" s="4" t="s">
        <v>43</v>
      </c>
    </row>
    <row r="53" spans="1:28" ht="11.85" customHeight="1" x14ac:dyDescent="0.25">
      <c r="A53" s="42" t="s">
        <v>44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26">
        <v>755</v>
      </c>
      <c r="N53" s="48"/>
      <c r="O53" s="27"/>
      <c r="P53" s="45">
        <f>P46+P47+P48+P49+P50+P51+P52</f>
        <v>20</v>
      </c>
      <c r="Q53" s="46"/>
      <c r="R53" s="45">
        <f>R46+R47+R48+R49+R50+R51+R52</f>
        <v>36.699999999999996</v>
      </c>
      <c r="S53" s="46"/>
      <c r="T53" s="45">
        <f>T46+T47+T49+T48+T50+T51+T52</f>
        <v>95.399999999999991</v>
      </c>
      <c r="U53" s="46"/>
      <c r="V53" s="45">
        <f>V46+V48+V47+V49+V50+V51+V52</f>
        <v>733.19999999999993</v>
      </c>
      <c r="W53" s="47"/>
      <c r="X53" s="46"/>
      <c r="Y53" s="16"/>
      <c r="Z53" s="6">
        <f>Z46+Z47+Z48+Z49+Z50+Z51+Z52</f>
        <v>15.3</v>
      </c>
      <c r="AA53" s="7" t="s">
        <v>43</v>
      </c>
      <c r="AB53" s="7" t="s">
        <v>43</v>
      </c>
    </row>
    <row r="54" spans="1:28" ht="14.25" customHeight="1" x14ac:dyDescent="0.25">
      <c r="A54" s="49" t="s">
        <v>96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1"/>
    </row>
    <row r="55" spans="1:28" ht="11.85" customHeight="1" x14ac:dyDescent="0.25">
      <c r="A55" s="20" t="s">
        <v>97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2"/>
      <c r="M55" s="23" t="s">
        <v>37</v>
      </c>
      <c r="N55" s="24"/>
      <c r="O55" s="25"/>
      <c r="P55" s="17" t="s">
        <v>98</v>
      </c>
      <c r="Q55" s="18"/>
      <c r="R55" s="17" t="s">
        <v>99</v>
      </c>
      <c r="S55" s="18"/>
      <c r="T55" s="17" t="s">
        <v>100</v>
      </c>
      <c r="U55" s="18"/>
      <c r="V55" s="17" t="s">
        <v>101</v>
      </c>
      <c r="W55" s="19"/>
      <c r="X55" s="18"/>
      <c r="Y55" s="15">
        <v>101</v>
      </c>
      <c r="Z55" s="5" t="s">
        <v>22</v>
      </c>
      <c r="AA55" s="4" t="s">
        <v>102</v>
      </c>
      <c r="AB55" s="4" t="s">
        <v>103</v>
      </c>
    </row>
    <row r="56" spans="1:28" ht="11.85" customHeight="1" x14ac:dyDescent="0.25">
      <c r="A56" s="20" t="s">
        <v>104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2"/>
      <c r="M56" s="23" t="s">
        <v>105</v>
      </c>
      <c r="N56" s="24"/>
      <c r="O56" s="25"/>
      <c r="P56" s="17" t="s">
        <v>106</v>
      </c>
      <c r="Q56" s="18"/>
      <c r="R56" s="17" t="s">
        <v>107</v>
      </c>
      <c r="S56" s="18"/>
      <c r="T56" s="17" t="s">
        <v>108</v>
      </c>
      <c r="U56" s="18"/>
      <c r="V56" s="17" t="s">
        <v>109</v>
      </c>
      <c r="W56" s="19"/>
      <c r="X56" s="18"/>
      <c r="Y56" s="15">
        <v>88</v>
      </c>
      <c r="Z56" s="5" t="s">
        <v>59</v>
      </c>
      <c r="AA56" s="4" t="s">
        <v>110</v>
      </c>
      <c r="AB56" s="4" t="s">
        <v>19</v>
      </c>
    </row>
    <row r="57" spans="1:28" ht="11.85" customHeight="1" x14ac:dyDescent="0.25">
      <c r="A57" s="42" t="s">
        <v>44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4"/>
      <c r="M57" s="26" t="s">
        <v>111</v>
      </c>
      <c r="N57" s="48"/>
      <c r="O57" s="27"/>
      <c r="P57" s="45" t="s">
        <v>108</v>
      </c>
      <c r="Q57" s="46"/>
      <c r="R57" s="45" t="s">
        <v>112</v>
      </c>
      <c r="S57" s="46"/>
      <c r="T57" s="45" t="s">
        <v>95</v>
      </c>
      <c r="U57" s="46"/>
      <c r="V57" s="45" t="s">
        <v>113</v>
      </c>
      <c r="W57" s="47"/>
      <c r="X57" s="46"/>
      <c r="Y57" s="16"/>
      <c r="Z57" s="6" t="s">
        <v>114</v>
      </c>
      <c r="AA57" s="7" t="s">
        <v>43</v>
      </c>
      <c r="AB57" s="7" t="s">
        <v>43</v>
      </c>
    </row>
    <row r="58" spans="1:28" ht="14.25" customHeight="1" x14ac:dyDescent="0.25">
      <c r="A58" s="49" t="s">
        <v>115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1"/>
    </row>
    <row r="59" spans="1:28" ht="11.85" customHeight="1" x14ac:dyDescent="0.25">
      <c r="A59" s="20" t="s">
        <v>116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2"/>
      <c r="M59" s="23">
        <v>100</v>
      </c>
      <c r="N59" s="24"/>
      <c r="O59" s="25"/>
      <c r="P59" s="17">
        <v>13.6</v>
      </c>
      <c r="Q59" s="18"/>
      <c r="R59" s="17">
        <v>4.5</v>
      </c>
      <c r="S59" s="18"/>
      <c r="T59" s="17">
        <v>9.6</v>
      </c>
      <c r="U59" s="18"/>
      <c r="V59" s="17">
        <v>116</v>
      </c>
      <c r="W59" s="19"/>
      <c r="X59" s="18"/>
      <c r="Y59" s="15">
        <v>351</v>
      </c>
      <c r="Z59" s="5">
        <v>0.13</v>
      </c>
      <c r="AA59" s="4" t="s">
        <v>120</v>
      </c>
      <c r="AB59" s="4" t="s">
        <v>55</v>
      </c>
    </row>
    <row r="60" spans="1:28" ht="11.85" customHeight="1" x14ac:dyDescent="0.25">
      <c r="A60" s="20" t="s">
        <v>337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2"/>
      <c r="M60" s="23">
        <v>150</v>
      </c>
      <c r="N60" s="24"/>
      <c r="O60" s="25"/>
      <c r="P60" s="17">
        <v>2.8</v>
      </c>
      <c r="Q60" s="18"/>
      <c r="R60" s="17">
        <v>4.2</v>
      </c>
      <c r="S60" s="18"/>
      <c r="T60" s="17">
        <v>20.100000000000001</v>
      </c>
      <c r="U60" s="18"/>
      <c r="V60" s="17">
        <v>116.6</v>
      </c>
      <c r="W60" s="19"/>
      <c r="X60" s="18"/>
      <c r="Y60" s="15">
        <v>321</v>
      </c>
      <c r="Z60" s="5">
        <v>10.4</v>
      </c>
      <c r="AA60" s="4" t="s">
        <v>340</v>
      </c>
      <c r="AB60" s="4" t="s">
        <v>103</v>
      </c>
    </row>
    <row r="61" spans="1:28" ht="11.85" customHeight="1" x14ac:dyDescent="0.25">
      <c r="A61" s="20" t="s">
        <v>524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2"/>
      <c r="M61" s="23" t="s">
        <v>12</v>
      </c>
      <c r="N61" s="24"/>
      <c r="O61" s="25"/>
      <c r="P61" s="17" t="s">
        <v>124</v>
      </c>
      <c r="Q61" s="18"/>
      <c r="R61" s="17" t="s">
        <v>25</v>
      </c>
      <c r="S61" s="18"/>
      <c r="T61" s="17" t="s">
        <v>125</v>
      </c>
      <c r="U61" s="18"/>
      <c r="V61" s="17" t="s">
        <v>126</v>
      </c>
      <c r="W61" s="19"/>
      <c r="X61" s="18"/>
      <c r="Y61" s="15">
        <v>502</v>
      </c>
      <c r="Z61" s="5" t="s">
        <v>25</v>
      </c>
      <c r="AA61" s="4" t="s">
        <v>127</v>
      </c>
      <c r="AB61" s="4" t="s">
        <v>55</v>
      </c>
    </row>
    <row r="62" spans="1:28" ht="11.85" customHeight="1" x14ac:dyDescent="0.25">
      <c r="A62" s="20" t="s">
        <v>91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2"/>
      <c r="M62" s="23" t="s">
        <v>37</v>
      </c>
      <c r="N62" s="24"/>
      <c r="O62" s="25"/>
      <c r="P62" s="17" t="s">
        <v>80</v>
      </c>
      <c r="Q62" s="18"/>
      <c r="R62" s="17" t="s">
        <v>92</v>
      </c>
      <c r="S62" s="18"/>
      <c r="T62" s="17" t="s">
        <v>93</v>
      </c>
      <c r="U62" s="18"/>
      <c r="V62" s="17" t="s">
        <v>94</v>
      </c>
      <c r="W62" s="19"/>
      <c r="X62" s="18"/>
      <c r="Y62" s="15">
        <v>96</v>
      </c>
      <c r="Z62" s="5" t="s">
        <v>25</v>
      </c>
      <c r="AA62" s="4" t="s">
        <v>42</v>
      </c>
      <c r="AB62" s="4" t="s">
        <v>43</v>
      </c>
    </row>
    <row r="63" spans="1:28" ht="11.85" customHeight="1" x14ac:dyDescent="0.25">
      <c r="A63" s="42" t="s">
        <v>44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4"/>
      <c r="M63" s="26">
        <v>480</v>
      </c>
      <c r="N63" s="48"/>
      <c r="O63" s="27"/>
      <c r="P63" s="45">
        <v>20.8</v>
      </c>
      <c r="Q63" s="46"/>
      <c r="R63" s="45">
        <v>9.3000000000000007</v>
      </c>
      <c r="S63" s="46"/>
      <c r="T63" s="45">
        <v>66.7</v>
      </c>
      <c r="U63" s="46"/>
      <c r="V63" s="45">
        <v>384.1</v>
      </c>
      <c r="W63" s="47"/>
      <c r="X63" s="46"/>
      <c r="Y63" s="11"/>
      <c r="Z63" s="6" t="s">
        <v>129</v>
      </c>
      <c r="AA63" s="7" t="s">
        <v>43</v>
      </c>
      <c r="AB63" s="7" t="s">
        <v>43</v>
      </c>
    </row>
    <row r="64" spans="1:28" ht="21" customHeight="1" x14ac:dyDescent="0.25">
      <c r="A64" s="42" t="s">
        <v>130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4"/>
      <c r="P64" s="45">
        <v>62.3</v>
      </c>
      <c r="Q64" s="46"/>
      <c r="R64" s="45">
        <v>69.400000000000006</v>
      </c>
      <c r="S64" s="46"/>
      <c r="T64" s="45">
        <f>T41+T44+T53+T57+T63</f>
        <v>283.10000000000002</v>
      </c>
      <c r="U64" s="46"/>
      <c r="V64" s="45">
        <f>V41+V44+V53+V57+V63</f>
        <v>1856.7999999999997</v>
      </c>
      <c r="W64" s="47"/>
      <c r="X64" s="46"/>
      <c r="Y64" s="11"/>
      <c r="Z64" s="6">
        <f>Z41+Z44+Z53+Z57+Z63</f>
        <v>40</v>
      </c>
      <c r="AA64" s="7" t="s">
        <v>43</v>
      </c>
      <c r="AB64" s="7" t="s">
        <v>43</v>
      </c>
    </row>
    <row r="65" spans="1:28" ht="4.5" customHeight="1" x14ac:dyDescent="0.25">
      <c r="A65" s="29" t="s">
        <v>43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13.7" customHeight="1" x14ac:dyDescent="0.25">
      <c r="A66" s="28" t="s">
        <v>59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</row>
    <row r="68" spans="1:28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</row>
    <row r="69" spans="1:28" ht="27.6" customHeight="1" x14ac:dyDescent="0.25">
      <c r="A69" s="68" t="s">
        <v>551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29"/>
      <c r="AB69" s="29"/>
    </row>
    <row r="70" spans="1:28" ht="12.95" customHeight="1" x14ac:dyDescent="0.25">
      <c r="A70" s="31" t="s">
        <v>0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32"/>
      <c r="M70" s="31" t="s">
        <v>1</v>
      </c>
      <c r="N70" s="57"/>
      <c r="O70" s="32"/>
      <c r="P70" s="35" t="s">
        <v>2</v>
      </c>
      <c r="Q70" s="36"/>
      <c r="R70" s="36"/>
      <c r="S70" s="36"/>
      <c r="T70" s="36"/>
      <c r="U70" s="37"/>
      <c r="V70" s="38" t="s">
        <v>3</v>
      </c>
      <c r="W70" s="39"/>
      <c r="X70" s="59"/>
      <c r="Y70" s="54" t="s">
        <v>544</v>
      </c>
      <c r="Z70" s="54" t="s">
        <v>4</v>
      </c>
      <c r="AA70" s="52" t="s">
        <v>5</v>
      </c>
      <c r="AB70" s="52" t="s">
        <v>6</v>
      </c>
    </row>
    <row r="71" spans="1:28" ht="36.75" customHeight="1" x14ac:dyDescent="0.25">
      <c r="A71" s="33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34"/>
      <c r="M71" s="33"/>
      <c r="N71" s="58"/>
      <c r="O71" s="34"/>
      <c r="P71" s="26" t="s">
        <v>7</v>
      </c>
      <c r="Q71" s="27"/>
      <c r="R71" s="26" t="s">
        <v>8</v>
      </c>
      <c r="S71" s="27"/>
      <c r="T71" s="26" t="s">
        <v>9</v>
      </c>
      <c r="U71" s="27"/>
      <c r="V71" s="40"/>
      <c r="W71" s="41"/>
      <c r="X71" s="60"/>
      <c r="Y71" s="55"/>
      <c r="Z71" s="55"/>
      <c r="AA71" s="53"/>
      <c r="AB71" s="53"/>
    </row>
    <row r="72" spans="1:28" ht="14.25" customHeight="1" x14ac:dyDescent="0.25">
      <c r="A72" s="49" t="s">
        <v>10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1"/>
    </row>
    <row r="73" spans="1:28" ht="11.85" customHeight="1" x14ac:dyDescent="0.25">
      <c r="A73" s="20" t="s">
        <v>131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2"/>
      <c r="M73" s="23" t="s">
        <v>12</v>
      </c>
      <c r="N73" s="24"/>
      <c r="O73" s="25"/>
      <c r="P73" s="17" t="s">
        <v>132</v>
      </c>
      <c r="Q73" s="18"/>
      <c r="R73" s="17" t="s">
        <v>133</v>
      </c>
      <c r="S73" s="18"/>
      <c r="T73" s="17" t="s">
        <v>134</v>
      </c>
      <c r="U73" s="18"/>
      <c r="V73" s="17" t="s">
        <v>135</v>
      </c>
      <c r="W73" s="19"/>
      <c r="X73" s="18"/>
      <c r="Y73" s="10">
        <v>2</v>
      </c>
      <c r="Z73" s="5" t="s">
        <v>17</v>
      </c>
      <c r="AA73" s="4" t="s">
        <v>136</v>
      </c>
      <c r="AB73" s="4" t="s">
        <v>55</v>
      </c>
    </row>
    <row r="74" spans="1:28" ht="11.85" customHeight="1" x14ac:dyDescent="0.25">
      <c r="A74" s="20" t="s">
        <v>20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2"/>
      <c r="M74" s="23" t="s">
        <v>137</v>
      </c>
      <c r="N74" s="24"/>
      <c r="O74" s="25"/>
      <c r="P74" s="17" t="s">
        <v>25</v>
      </c>
      <c r="Q74" s="18"/>
      <c r="R74" s="17" t="s">
        <v>138</v>
      </c>
      <c r="S74" s="18"/>
      <c r="T74" s="17" t="s">
        <v>25</v>
      </c>
      <c r="U74" s="18"/>
      <c r="V74" s="17" t="s">
        <v>139</v>
      </c>
      <c r="W74" s="19"/>
      <c r="X74" s="18"/>
      <c r="Y74" s="10">
        <v>113</v>
      </c>
      <c r="Z74" s="5" t="s">
        <v>25</v>
      </c>
      <c r="AA74" s="4" t="s">
        <v>26</v>
      </c>
      <c r="AB74" s="4" t="s">
        <v>19</v>
      </c>
    </row>
    <row r="75" spans="1:28" ht="11.85" customHeight="1" x14ac:dyDescent="0.25">
      <c r="A75" s="20" t="s">
        <v>140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2"/>
      <c r="M75" s="23" t="s">
        <v>21</v>
      </c>
      <c r="N75" s="24"/>
      <c r="O75" s="25"/>
      <c r="P75" s="17" t="s">
        <v>29</v>
      </c>
      <c r="Q75" s="18"/>
      <c r="R75" s="17" t="s">
        <v>61</v>
      </c>
      <c r="S75" s="18"/>
      <c r="T75" s="17" t="s">
        <v>25</v>
      </c>
      <c r="U75" s="18"/>
      <c r="V75" s="17" t="s">
        <v>141</v>
      </c>
      <c r="W75" s="19"/>
      <c r="X75" s="18"/>
      <c r="Y75" s="10">
        <v>115</v>
      </c>
      <c r="Z75" s="5" t="s">
        <v>22</v>
      </c>
      <c r="AA75" s="4" t="s">
        <v>142</v>
      </c>
      <c r="AB75" s="4" t="s">
        <v>19</v>
      </c>
    </row>
    <row r="76" spans="1:28" ht="11.85" customHeight="1" x14ac:dyDescent="0.25">
      <c r="A76" s="61" t="s">
        <v>525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2"/>
      <c r="M76" s="23" t="s">
        <v>28</v>
      </c>
      <c r="N76" s="24"/>
      <c r="O76" s="25"/>
      <c r="P76" s="17" t="s">
        <v>124</v>
      </c>
      <c r="Q76" s="18"/>
      <c r="R76" s="17" t="s">
        <v>25</v>
      </c>
      <c r="S76" s="18"/>
      <c r="T76" s="17" t="s">
        <v>143</v>
      </c>
      <c r="U76" s="18"/>
      <c r="V76" s="17" t="s">
        <v>144</v>
      </c>
      <c r="W76" s="19"/>
      <c r="X76" s="18"/>
      <c r="Y76" s="10">
        <v>66</v>
      </c>
      <c r="Z76" s="5" t="s">
        <v>25</v>
      </c>
      <c r="AA76" s="4" t="s">
        <v>127</v>
      </c>
      <c r="AB76" s="4" t="s">
        <v>55</v>
      </c>
    </row>
    <row r="77" spans="1:28" ht="11.85" customHeight="1" x14ac:dyDescent="0.25">
      <c r="A77" s="20" t="s">
        <v>36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2"/>
      <c r="M77" s="23" t="s">
        <v>145</v>
      </c>
      <c r="N77" s="24"/>
      <c r="O77" s="25"/>
      <c r="P77" s="17" t="s">
        <v>146</v>
      </c>
      <c r="Q77" s="18"/>
      <c r="R77" s="17" t="s">
        <v>114</v>
      </c>
      <c r="S77" s="18"/>
      <c r="T77" s="17" t="s">
        <v>147</v>
      </c>
      <c r="U77" s="18"/>
      <c r="V77" s="17" t="s">
        <v>148</v>
      </c>
      <c r="W77" s="19"/>
      <c r="X77" s="18"/>
      <c r="Y77" s="10">
        <v>97</v>
      </c>
      <c r="Z77" s="5" t="s">
        <v>25</v>
      </c>
      <c r="AA77" s="4" t="s">
        <v>42</v>
      </c>
      <c r="AB77" s="4" t="s">
        <v>43</v>
      </c>
    </row>
    <row r="78" spans="1:28" ht="11.85" customHeight="1" x14ac:dyDescent="0.25">
      <c r="A78" s="42" t="s">
        <v>44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4"/>
      <c r="M78" s="26" t="s">
        <v>149</v>
      </c>
      <c r="N78" s="48"/>
      <c r="O78" s="27"/>
      <c r="P78" s="45" t="s">
        <v>150</v>
      </c>
      <c r="Q78" s="46"/>
      <c r="R78" s="45" t="s">
        <v>151</v>
      </c>
      <c r="S78" s="46"/>
      <c r="T78" s="45" t="s">
        <v>152</v>
      </c>
      <c r="U78" s="46"/>
      <c r="V78" s="45" t="s">
        <v>153</v>
      </c>
      <c r="W78" s="47"/>
      <c r="X78" s="46"/>
      <c r="Y78" s="11"/>
      <c r="Z78" s="6" t="s">
        <v>92</v>
      </c>
      <c r="AA78" s="7" t="s">
        <v>43</v>
      </c>
      <c r="AB78" s="7" t="s">
        <v>43</v>
      </c>
    </row>
    <row r="79" spans="1:28" ht="14.25" customHeight="1" x14ac:dyDescent="0.25">
      <c r="A79" s="49" t="s">
        <v>47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1"/>
    </row>
    <row r="80" spans="1:28" ht="11.85" customHeight="1" x14ac:dyDescent="0.25">
      <c r="A80" s="20" t="s">
        <v>154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2"/>
      <c r="M80" s="23" t="s">
        <v>28</v>
      </c>
      <c r="N80" s="24"/>
      <c r="O80" s="25"/>
      <c r="P80" s="17" t="s">
        <v>92</v>
      </c>
      <c r="Q80" s="18"/>
      <c r="R80" s="17" t="s">
        <v>92</v>
      </c>
      <c r="S80" s="18"/>
      <c r="T80" s="17" t="s">
        <v>155</v>
      </c>
      <c r="U80" s="18"/>
      <c r="V80" s="17" t="s">
        <v>156</v>
      </c>
      <c r="W80" s="19"/>
      <c r="X80" s="18"/>
      <c r="Y80" s="10">
        <v>111</v>
      </c>
      <c r="Z80" s="5" t="s">
        <v>157</v>
      </c>
      <c r="AA80" s="4" t="s">
        <v>122</v>
      </c>
      <c r="AB80" s="4" t="s">
        <v>35</v>
      </c>
    </row>
    <row r="81" spans="1:28" ht="11.85" customHeight="1" x14ac:dyDescent="0.25">
      <c r="A81" s="42" t="s">
        <v>44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4"/>
      <c r="M81" s="26" t="s">
        <v>28</v>
      </c>
      <c r="N81" s="48"/>
      <c r="O81" s="27"/>
      <c r="P81" s="45" t="s">
        <v>92</v>
      </c>
      <c r="Q81" s="46"/>
      <c r="R81" s="45" t="s">
        <v>92</v>
      </c>
      <c r="S81" s="46"/>
      <c r="T81" s="45" t="s">
        <v>155</v>
      </c>
      <c r="U81" s="46"/>
      <c r="V81" s="45" t="s">
        <v>156</v>
      </c>
      <c r="W81" s="47"/>
      <c r="X81" s="46"/>
      <c r="Y81" s="11"/>
      <c r="Z81" s="6" t="s">
        <v>157</v>
      </c>
      <c r="AA81" s="7" t="s">
        <v>43</v>
      </c>
      <c r="AB81" s="7" t="s">
        <v>43</v>
      </c>
    </row>
    <row r="82" spans="1:28" ht="14.25" customHeight="1" x14ac:dyDescent="0.25">
      <c r="A82" s="49" t="s">
        <v>56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1"/>
    </row>
    <row r="83" spans="1:28" ht="11.85" customHeight="1" x14ac:dyDescent="0.25">
      <c r="A83" s="20" t="s">
        <v>158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2"/>
      <c r="M83" s="23" t="s">
        <v>159</v>
      </c>
      <c r="N83" s="24"/>
      <c r="O83" s="25"/>
      <c r="P83" s="17" t="s">
        <v>114</v>
      </c>
      <c r="Q83" s="18"/>
      <c r="R83" s="17" t="s">
        <v>160</v>
      </c>
      <c r="S83" s="18"/>
      <c r="T83" s="17" t="s">
        <v>29</v>
      </c>
      <c r="U83" s="18"/>
      <c r="V83" s="17" t="s">
        <v>161</v>
      </c>
      <c r="W83" s="19"/>
      <c r="X83" s="18"/>
      <c r="Y83" s="10">
        <v>22</v>
      </c>
      <c r="Z83" s="5" t="s">
        <v>162</v>
      </c>
      <c r="AA83" s="4" t="s">
        <v>163</v>
      </c>
      <c r="AB83" s="4" t="s">
        <v>55</v>
      </c>
    </row>
    <row r="84" spans="1:28" ht="11.85" customHeight="1" x14ac:dyDescent="0.25">
      <c r="A84" s="20" t="s">
        <v>164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2"/>
      <c r="M84" s="23" t="s">
        <v>165</v>
      </c>
      <c r="N84" s="24"/>
      <c r="O84" s="25"/>
      <c r="P84" s="17" t="s">
        <v>80</v>
      </c>
      <c r="Q84" s="18"/>
      <c r="R84" s="17" t="s">
        <v>112</v>
      </c>
      <c r="S84" s="18"/>
      <c r="T84" s="17" t="s">
        <v>166</v>
      </c>
      <c r="U84" s="18"/>
      <c r="V84" s="17" t="s">
        <v>167</v>
      </c>
      <c r="W84" s="19"/>
      <c r="X84" s="18"/>
      <c r="Y84" s="12">
        <v>9</v>
      </c>
      <c r="Z84" s="5" t="s">
        <v>168</v>
      </c>
      <c r="AA84" s="4" t="s">
        <v>169</v>
      </c>
      <c r="AB84" s="4" t="s">
        <v>35</v>
      </c>
    </row>
    <row r="85" spans="1:28" ht="11.85" customHeight="1" x14ac:dyDescent="0.25">
      <c r="A85" s="20" t="s">
        <v>170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2"/>
      <c r="M85" s="23" t="s">
        <v>171</v>
      </c>
      <c r="N85" s="24"/>
      <c r="O85" s="25"/>
      <c r="P85" s="17" t="s">
        <v>172</v>
      </c>
      <c r="Q85" s="18"/>
      <c r="R85" s="17" t="s">
        <v>173</v>
      </c>
      <c r="S85" s="18"/>
      <c r="T85" s="17" t="s">
        <v>174</v>
      </c>
      <c r="U85" s="18"/>
      <c r="V85" s="17" t="s">
        <v>175</v>
      </c>
      <c r="W85" s="19"/>
      <c r="X85" s="18"/>
      <c r="Y85" s="10">
        <v>41</v>
      </c>
      <c r="Z85" s="5" t="s">
        <v>176</v>
      </c>
      <c r="AA85" s="4" t="s">
        <v>177</v>
      </c>
      <c r="AB85" s="4" t="s">
        <v>55</v>
      </c>
    </row>
    <row r="86" spans="1:28" ht="11.85" customHeight="1" x14ac:dyDescent="0.25">
      <c r="A86" s="20" t="s">
        <v>178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2"/>
      <c r="M86" s="23">
        <v>100</v>
      </c>
      <c r="N86" s="24"/>
      <c r="O86" s="25"/>
      <c r="P86" s="17">
        <v>5.0999999999999996</v>
      </c>
      <c r="Q86" s="18"/>
      <c r="R86" s="17">
        <v>3.9</v>
      </c>
      <c r="S86" s="18"/>
      <c r="T86" s="17">
        <v>24.9</v>
      </c>
      <c r="U86" s="18"/>
      <c r="V86" s="17">
        <v>136.66</v>
      </c>
      <c r="W86" s="19"/>
      <c r="X86" s="18"/>
      <c r="Y86" s="10">
        <v>243</v>
      </c>
      <c r="Z86" s="5" t="s">
        <v>25</v>
      </c>
      <c r="AA86" s="4" t="s">
        <v>179</v>
      </c>
      <c r="AB86" s="4" t="s">
        <v>55</v>
      </c>
    </row>
    <row r="87" spans="1:28" ht="11.85" customHeight="1" x14ac:dyDescent="0.25">
      <c r="A87" s="20" t="s">
        <v>180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2"/>
      <c r="M87" s="23" t="s">
        <v>28</v>
      </c>
      <c r="N87" s="24"/>
      <c r="O87" s="25"/>
      <c r="P87" s="17" t="s">
        <v>33</v>
      </c>
      <c r="Q87" s="18"/>
      <c r="R87" s="17" t="s">
        <v>25</v>
      </c>
      <c r="S87" s="18"/>
      <c r="T87" s="17" t="s">
        <v>181</v>
      </c>
      <c r="U87" s="18"/>
      <c r="V87" s="17" t="s">
        <v>182</v>
      </c>
      <c r="W87" s="19"/>
      <c r="X87" s="18"/>
      <c r="Y87" s="10">
        <v>76</v>
      </c>
      <c r="Z87" s="5" t="s">
        <v>25</v>
      </c>
      <c r="AA87" s="4" t="s">
        <v>183</v>
      </c>
      <c r="AB87" s="4" t="s">
        <v>35</v>
      </c>
    </row>
    <row r="88" spans="1:28" ht="11.85" customHeight="1" x14ac:dyDescent="0.25">
      <c r="A88" s="20" t="s">
        <v>91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2"/>
      <c r="M88" s="23" t="s">
        <v>37</v>
      </c>
      <c r="N88" s="24"/>
      <c r="O88" s="25"/>
      <c r="P88" s="17" t="s">
        <v>80</v>
      </c>
      <c r="Q88" s="18"/>
      <c r="R88" s="17" t="s">
        <v>92</v>
      </c>
      <c r="S88" s="18"/>
      <c r="T88" s="17" t="s">
        <v>93</v>
      </c>
      <c r="U88" s="18"/>
      <c r="V88" s="17" t="s">
        <v>94</v>
      </c>
      <c r="W88" s="19"/>
      <c r="X88" s="18"/>
      <c r="Y88" s="10">
        <v>96</v>
      </c>
      <c r="Z88" s="5" t="s">
        <v>25</v>
      </c>
      <c r="AA88" s="4" t="s">
        <v>42</v>
      </c>
      <c r="AB88" s="4" t="s">
        <v>43</v>
      </c>
    </row>
    <row r="89" spans="1:28" ht="11.85" customHeight="1" x14ac:dyDescent="0.25">
      <c r="A89" s="42" t="s">
        <v>44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4"/>
      <c r="M89" s="26">
        <v>734</v>
      </c>
      <c r="N89" s="48"/>
      <c r="O89" s="27"/>
      <c r="P89" s="45">
        <v>29.5</v>
      </c>
      <c r="Q89" s="46"/>
      <c r="R89" s="45">
        <v>27.2</v>
      </c>
      <c r="S89" s="46"/>
      <c r="T89" s="45">
        <v>92.9</v>
      </c>
      <c r="U89" s="46"/>
      <c r="V89" s="45">
        <v>680.96</v>
      </c>
      <c r="W89" s="47"/>
      <c r="X89" s="46"/>
      <c r="Y89" s="11"/>
      <c r="Z89" s="6" t="s">
        <v>185</v>
      </c>
      <c r="AA89" s="7" t="s">
        <v>43</v>
      </c>
      <c r="AB89" s="7" t="s">
        <v>43</v>
      </c>
    </row>
    <row r="90" spans="1:28" ht="14.25" customHeight="1" x14ac:dyDescent="0.25">
      <c r="A90" s="49" t="s">
        <v>96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1"/>
    </row>
    <row r="91" spans="1:28" ht="11.85" customHeight="1" x14ac:dyDescent="0.25">
      <c r="A91" s="61" t="s">
        <v>546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2"/>
      <c r="M91" s="23" t="s">
        <v>37</v>
      </c>
      <c r="N91" s="24"/>
      <c r="O91" s="25"/>
      <c r="P91" s="17" t="s">
        <v>186</v>
      </c>
      <c r="Q91" s="18"/>
      <c r="R91" s="17" t="s">
        <v>168</v>
      </c>
      <c r="S91" s="18"/>
      <c r="T91" s="17" t="s">
        <v>187</v>
      </c>
      <c r="U91" s="18"/>
      <c r="V91" s="17" t="s">
        <v>188</v>
      </c>
      <c r="W91" s="19"/>
      <c r="X91" s="18"/>
      <c r="Y91" s="10">
        <v>107</v>
      </c>
      <c r="Z91" s="5" t="s">
        <v>25</v>
      </c>
      <c r="AA91" s="4" t="s">
        <v>42</v>
      </c>
      <c r="AB91" s="4" t="s">
        <v>43</v>
      </c>
    </row>
    <row r="92" spans="1:28" ht="11.85" customHeight="1" x14ac:dyDescent="0.25">
      <c r="A92" s="20" t="s">
        <v>189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2"/>
      <c r="M92" s="23" t="s">
        <v>105</v>
      </c>
      <c r="N92" s="24"/>
      <c r="O92" s="25"/>
      <c r="P92" s="17" t="s">
        <v>190</v>
      </c>
      <c r="Q92" s="18"/>
      <c r="R92" s="17" t="s">
        <v>61</v>
      </c>
      <c r="S92" s="18"/>
      <c r="T92" s="17" t="s">
        <v>191</v>
      </c>
      <c r="U92" s="18"/>
      <c r="V92" s="17" t="s">
        <v>192</v>
      </c>
      <c r="W92" s="19"/>
      <c r="X92" s="18"/>
      <c r="Y92" s="10">
        <v>90</v>
      </c>
      <c r="Z92" s="5" t="s">
        <v>84</v>
      </c>
      <c r="AA92" s="4" t="s">
        <v>193</v>
      </c>
      <c r="AB92" s="4" t="s">
        <v>55</v>
      </c>
    </row>
    <row r="93" spans="1:28" ht="11.85" customHeight="1" x14ac:dyDescent="0.25">
      <c r="A93" s="42" t="s">
        <v>44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4"/>
      <c r="M93" s="26" t="s">
        <v>111</v>
      </c>
      <c r="N93" s="48"/>
      <c r="O93" s="27"/>
      <c r="P93" s="45" t="s">
        <v>60</v>
      </c>
      <c r="Q93" s="46"/>
      <c r="R93" s="45" t="s">
        <v>194</v>
      </c>
      <c r="S93" s="46"/>
      <c r="T93" s="45" t="s">
        <v>195</v>
      </c>
      <c r="U93" s="46"/>
      <c r="V93" s="45" t="s">
        <v>196</v>
      </c>
      <c r="W93" s="47"/>
      <c r="X93" s="46"/>
      <c r="Y93" s="11"/>
      <c r="Z93" s="6" t="s">
        <v>84</v>
      </c>
      <c r="AA93" s="7" t="s">
        <v>43</v>
      </c>
      <c r="AB93" s="7" t="s">
        <v>43</v>
      </c>
    </row>
    <row r="94" spans="1:28" ht="14.25" customHeight="1" x14ac:dyDescent="0.25">
      <c r="A94" s="49" t="s">
        <v>115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1"/>
    </row>
    <row r="95" spans="1:28" ht="11.85" customHeight="1" x14ac:dyDescent="0.25">
      <c r="A95" s="20" t="s">
        <v>197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2"/>
      <c r="M95" s="23" t="s">
        <v>58</v>
      </c>
      <c r="N95" s="24"/>
      <c r="O95" s="25"/>
      <c r="P95" s="17" t="s">
        <v>92</v>
      </c>
      <c r="Q95" s="18"/>
      <c r="R95" s="17" t="s">
        <v>198</v>
      </c>
      <c r="S95" s="18"/>
      <c r="T95" s="17" t="s">
        <v>199</v>
      </c>
      <c r="U95" s="18"/>
      <c r="V95" s="17" t="s">
        <v>200</v>
      </c>
      <c r="W95" s="19"/>
      <c r="X95" s="18"/>
      <c r="Y95" s="10">
        <v>28</v>
      </c>
      <c r="Z95" s="5" t="s">
        <v>76</v>
      </c>
      <c r="AA95" s="4" t="s">
        <v>201</v>
      </c>
      <c r="AB95" s="4" t="s">
        <v>55</v>
      </c>
    </row>
    <row r="96" spans="1:28" ht="11.85" customHeight="1" x14ac:dyDescent="0.25">
      <c r="A96" s="20" t="s">
        <v>526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2"/>
      <c r="M96" s="23" t="s">
        <v>527</v>
      </c>
      <c r="N96" s="24"/>
      <c r="O96" s="25"/>
      <c r="P96" s="17">
        <v>14.5</v>
      </c>
      <c r="Q96" s="18"/>
      <c r="R96" s="17">
        <v>10.8</v>
      </c>
      <c r="S96" s="18"/>
      <c r="T96" s="17">
        <v>16.5</v>
      </c>
      <c r="U96" s="18"/>
      <c r="V96" s="17">
        <v>217.1</v>
      </c>
      <c r="W96" s="19"/>
      <c r="X96" s="18"/>
      <c r="Y96" s="10">
        <v>227</v>
      </c>
      <c r="Z96" s="5">
        <v>0.3</v>
      </c>
      <c r="AA96" s="4" t="s">
        <v>528</v>
      </c>
      <c r="AB96" s="4">
        <v>2008</v>
      </c>
    </row>
    <row r="97" spans="1:28" ht="11.85" customHeight="1" x14ac:dyDescent="0.25">
      <c r="A97" s="20" t="s">
        <v>205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2"/>
      <c r="M97" s="23" t="s">
        <v>105</v>
      </c>
      <c r="N97" s="24"/>
      <c r="O97" s="25"/>
      <c r="P97" s="17" t="s">
        <v>124</v>
      </c>
      <c r="Q97" s="18"/>
      <c r="R97" s="17" t="s">
        <v>25</v>
      </c>
      <c r="S97" s="18"/>
      <c r="T97" s="17" t="s">
        <v>206</v>
      </c>
      <c r="U97" s="18"/>
      <c r="V97" s="17" t="s">
        <v>207</v>
      </c>
      <c r="W97" s="19"/>
      <c r="X97" s="18"/>
      <c r="Y97" s="10">
        <v>71</v>
      </c>
      <c r="Z97" s="5" t="s">
        <v>114</v>
      </c>
      <c r="AA97" s="4" t="s">
        <v>208</v>
      </c>
      <c r="AB97" s="4" t="s">
        <v>55</v>
      </c>
    </row>
    <row r="98" spans="1:28" ht="11.85" customHeight="1" x14ac:dyDescent="0.25">
      <c r="A98" s="20" t="s">
        <v>36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2"/>
      <c r="M98" s="23" t="s">
        <v>37</v>
      </c>
      <c r="N98" s="24"/>
      <c r="O98" s="25"/>
      <c r="P98" s="17" t="s">
        <v>38</v>
      </c>
      <c r="Q98" s="18"/>
      <c r="R98" s="17" t="s">
        <v>39</v>
      </c>
      <c r="S98" s="18"/>
      <c r="T98" s="17" t="s">
        <v>40</v>
      </c>
      <c r="U98" s="18"/>
      <c r="V98" s="17" t="s">
        <v>41</v>
      </c>
      <c r="W98" s="19"/>
      <c r="X98" s="18"/>
      <c r="Y98" s="10">
        <v>99</v>
      </c>
      <c r="Z98" s="5" t="s">
        <v>25</v>
      </c>
      <c r="AA98" s="4" t="s">
        <v>42</v>
      </c>
      <c r="AB98" s="4" t="s">
        <v>43</v>
      </c>
    </row>
    <row r="99" spans="1:28" ht="11.85" customHeight="1" x14ac:dyDescent="0.25">
      <c r="A99" s="42" t="s">
        <v>44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4"/>
      <c r="M99" s="26" t="s">
        <v>209</v>
      </c>
      <c r="N99" s="48"/>
      <c r="O99" s="27"/>
      <c r="P99" s="45">
        <v>19.2</v>
      </c>
      <c r="Q99" s="46"/>
      <c r="R99" s="45">
        <v>17.899999999999999</v>
      </c>
      <c r="S99" s="46"/>
      <c r="T99" s="45">
        <v>62.4</v>
      </c>
      <c r="U99" s="46"/>
      <c r="V99" s="45">
        <v>464.5</v>
      </c>
      <c r="W99" s="47"/>
      <c r="X99" s="46"/>
      <c r="Y99" s="11"/>
      <c r="Z99" s="6">
        <v>2.6</v>
      </c>
      <c r="AA99" s="7" t="s">
        <v>43</v>
      </c>
      <c r="AB99" s="7" t="s">
        <v>43</v>
      </c>
    </row>
    <row r="100" spans="1:28" ht="11.85" customHeight="1" x14ac:dyDescent="0.25">
      <c r="A100" s="42" t="s">
        <v>130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4"/>
      <c r="P100" s="45">
        <f>P78+P81+P89+P93+P99</f>
        <v>68.2</v>
      </c>
      <c r="Q100" s="46"/>
      <c r="R100" s="45">
        <f>R78+R81+R89+R93+R99</f>
        <v>67.8</v>
      </c>
      <c r="S100" s="46"/>
      <c r="T100" s="45">
        <f>T78+T81+T89+T93+T99</f>
        <v>273.29999999999995</v>
      </c>
      <c r="U100" s="46"/>
      <c r="V100" s="45">
        <f>V78+V81+V89+V93+V99</f>
        <v>1900.96</v>
      </c>
      <c r="W100" s="47"/>
      <c r="X100" s="46"/>
      <c r="Y100" s="11"/>
      <c r="Z100" s="6">
        <f>Z78+Z81+Z89+Z93+Z99</f>
        <v>53.4</v>
      </c>
      <c r="AA100" s="7" t="s">
        <v>43</v>
      </c>
      <c r="AB100" s="7" t="s">
        <v>43</v>
      </c>
    </row>
    <row r="101" spans="1:28" ht="4.5" customHeight="1" x14ac:dyDescent="0.25">
      <c r="A101" s="29" t="s">
        <v>43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</row>
    <row r="102" spans="1:28" ht="13.7" customHeight="1" x14ac:dyDescent="0.25">
      <c r="A102" s="28" t="s">
        <v>210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</row>
    <row r="104" spans="1:28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</row>
    <row r="105" spans="1:28" ht="27.6" customHeight="1" x14ac:dyDescent="0.25">
      <c r="A105" s="68" t="s">
        <v>552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29"/>
      <c r="AB105" s="29"/>
    </row>
    <row r="106" spans="1:28" ht="12.95" customHeight="1" x14ac:dyDescent="0.25">
      <c r="A106" s="31" t="s">
        <v>0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32"/>
      <c r="M106" s="31" t="s">
        <v>1</v>
      </c>
      <c r="N106" s="57"/>
      <c r="O106" s="32"/>
      <c r="P106" s="35" t="s">
        <v>2</v>
      </c>
      <c r="Q106" s="36"/>
      <c r="R106" s="36"/>
      <c r="S106" s="36"/>
      <c r="T106" s="36"/>
      <c r="U106" s="37"/>
      <c r="V106" s="38" t="s">
        <v>3</v>
      </c>
      <c r="W106" s="39"/>
      <c r="X106" s="59"/>
      <c r="Y106" s="54" t="s">
        <v>544</v>
      </c>
      <c r="Z106" s="54" t="s">
        <v>4</v>
      </c>
      <c r="AA106" s="52" t="s">
        <v>5</v>
      </c>
      <c r="AB106" s="52" t="s">
        <v>6</v>
      </c>
    </row>
    <row r="107" spans="1:28" ht="30.75" customHeight="1" x14ac:dyDescent="0.25">
      <c r="A107" s="33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34"/>
      <c r="M107" s="33"/>
      <c r="N107" s="58"/>
      <c r="O107" s="34"/>
      <c r="P107" s="26" t="s">
        <v>7</v>
      </c>
      <c r="Q107" s="27"/>
      <c r="R107" s="26" t="s">
        <v>8</v>
      </c>
      <c r="S107" s="27"/>
      <c r="T107" s="26" t="s">
        <v>9</v>
      </c>
      <c r="U107" s="27"/>
      <c r="V107" s="40"/>
      <c r="W107" s="41"/>
      <c r="X107" s="60"/>
      <c r="Y107" s="55"/>
      <c r="Z107" s="55"/>
      <c r="AA107" s="53"/>
      <c r="AB107" s="53"/>
    </row>
    <row r="108" spans="1:28" ht="14.25" customHeight="1" x14ac:dyDescent="0.25">
      <c r="A108" s="49" t="s">
        <v>10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1"/>
    </row>
    <row r="109" spans="1:28" ht="11.85" customHeight="1" x14ac:dyDescent="0.25">
      <c r="A109" s="20" t="s">
        <v>404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2"/>
      <c r="M109" s="23" t="s">
        <v>226</v>
      </c>
      <c r="N109" s="24"/>
      <c r="O109" s="25"/>
      <c r="P109" s="17" t="s">
        <v>114</v>
      </c>
      <c r="Q109" s="18"/>
      <c r="R109" s="17" t="s">
        <v>29</v>
      </c>
      <c r="S109" s="18"/>
      <c r="T109" s="17" t="s">
        <v>220</v>
      </c>
      <c r="U109" s="18"/>
      <c r="V109" s="17" t="s">
        <v>405</v>
      </c>
      <c r="W109" s="19"/>
      <c r="X109" s="18"/>
      <c r="Y109" s="10">
        <v>12</v>
      </c>
      <c r="Z109" s="5" t="s">
        <v>39</v>
      </c>
      <c r="AA109" s="4" t="s">
        <v>406</v>
      </c>
      <c r="AB109" s="4" t="s">
        <v>103</v>
      </c>
    </row>
    <row r="110" spans="1:28" ht="11.85" customHeight="1" x14ac:dyDescent="0.25">
      <c r="A110" s="20" t="s">
        <v>215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2"/>
      <c r="M110" s="23">
        <v>100</v>
      </c>
      <c r="N110" s="24"/>
      <c r="O110" s="25"/>
      <c r="P110" s="17">
        <v>9.1</v>
      </c>
      <c r="Q110" s="18"/>
      <c r="R110" s="17">
        <v>13.4</v>
      </c>
      <c r="S110" s="18"/>
      <c r="T110" s="17">
        <v>1.75</v>
      </c>
      <c r="U110" s="18"/>
      <c r="V110" s="17">
        <v>147.4</v>
      </c>
      <c r="W110" s="19"/>
      <c r="X110" s="18"/>
      <c r="Y110" s="10">
        <v>210</v>
      </c>
      <c r="Z110" s="5">
        <v>0.13</v>
      </c>
      <c r="AA110" s="4" t="s">
        <v>219</v>
      </c>
      <c r="AB110" s="4" t="s">
        <v>35</v>
      </c>
    </row>
    <row r="111" spans="1:28" ht="11.85" customHeight="1" x14ac:dyDescent="0.25">
      <c r="A111" s="20" t="s">
        <v>140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2"/>
      <c r="M111" s="23" t="s">
        <v>157</v>
      </c>
      <c r="N111" s="24"/>
      <c r="O111" s="25"/>
      <c r="P111" s="17" t="s">
        <v>220</v>
      </c>
      <c r="Q111" s="18"/>
      <c r="R111" s="17" t="s">
        <v>190</v>
      </c>
      <c r="S111" s="18"/>
      <c r="T111" s="17" t="s">
        <v>25</v>
      </c>
      <c r="U111" s="18"/>
      <c r="V111" s="17" t="s">
        <v>221</v>
      </c>
      <c r="W111" s="19"/>
      <c r="X111" s="18"/>
      <c r="Y111" s="10">
        <v>116</v>
      </c>
      <c r="Z111" s="5" t="s">
        <v>25</v>
      </c>
      <c r="AA111" s="4" t="s">
        <v>142</v>
      </c>
      <c r="AB111" s="4" t="s">
        <v>19</v>
      </c>
    </row>
    <row r="112" spans="1:28" ht="11.85" customHeight="1" x14ac:dyDescent="0.25">
      <c r="A112" s="20" t="s">
        <v>222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2"/>
      <c r="M112" s="23" t="s">
        <v>12</v>
      </c>
      <c r="N112" s="24"/>
      <c r="O112" s="25"/>
      <c r="P112" s="17" t="s">
        <v>53</v>
      </c>
      <c r="Q112" s="18"/>
      <c r="R112" s="17" t="s">
        <v>223</v>
      </c>
      <c r="S112" s="18"/>
      <c r="T112" s="17" t="s">
        <v>155</v>
      </c>
      <c r="U112" s="18"/>
      <c r="V112" s="17" t="s">
        <v>224</v>
      </c>
      <c r="W112" s="19"/>
      <c r="X112" s="18"/>
      <c r="Y112" s="10">
        <v>65</v>
      </c>
      <c r="Z112" s="5" t="s">
        <v>92</v>
      </c>
      <c r="AA112" s="4" t="s">
        <v>225</v>
      </c>
      <c r="AB112" s="4" t="s">
        <v>103</v>
      </c>
    </row>
    <row r="113" spans="1:28" ht="11.85" customHeight="1" x14ac:dyDescent="0.25">
      <c r="A113" s="20" t="s">
        <v>36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2"/>
      <c r="M113" s="23" t="s">
        <v>226</v>
      </c>
      <c r="N113" s="24"/>
      <c r="O113" s="25"/>
      <c r="P113" s="17" t="s">
        <v>220</v>
      </c>
      <c r="Q113" s="18"/>
      <c r="R113" s="17" t="s">
        <v>76</v>
      </c>
      <c r="S113" s="18"/>
      <c r="T113" s="17" t="s">
        <v>227</v>
      </c>
      <c r="U113" s="18"/>
      <c r="V113" s="17" t="s">
        <v>228</v>
      </c>
      <c r="W113" s="19"/>
      <c r="X113" s="18"/>
      <c r="Y113" s="10">
        <v>98</v>
      </c>
      <c r="Z113" s="5" t="s">
        <v>25</v>
      </c>
      <c r="AA113" s="4" t="s">
        <v>42</v>
      </c>
      <c r="AB113" s="4" t="s">
        <v>43</v>
      </c>
    </row>
    <row r="114" spans="1:28" ht="11.85" customHeight="1" x14ac:dyDescent="0.25">
      <c r="A114" s="42" t="s">
        <v>44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4"/>
      <c r="M114" s="26">
        <v>385</v>
      </c>
      <c r="N114" s="48"/>
      <c r="O114" s="27"/>
      <c r="P114" s="45">
        <f>P109+P110+P111+P112+P113</f>
        <v>19.600000000000001</v>
      </c>
      <c r="Q114" s="46"/>
      <c r="R114" s="45">
        <f>R109+R110+R111+R112+R113</f>
        <v>23.799999999999997</v>
      </c>
      <c r="S114" s="46"/>
      <c r="T114" s="45">
        <f>T109+T110+T111+T112+T113</f>
        <v>39.549999999999997</v>
      </c>
      <c r="U114" s="46"/>
      <c r="V114" s="45">
        <f>V109+V110+V111+V112+V113</f>
        <v>412.2</v>
      </c>
      <c r="W114" s="47"/>
      <c r="X114" s="46"/>
      <c r="Y114" s="11"/>
      <c r="Z114" s="6">
        <f>Z109+Z110+Z111+Z112+Z113</f>
        <v>2.23</v>
      </c>
      <c r="AA114" s="7" t="s">
        <v>43</v>
      </c>
      <c r="AB114" s="7" t="s">
        <v>43</v>
      </c>
    </row>
    <row r="115" spans="1:28" ht="14.25" customHeight="1" x14ac:dyDescent="0.25">
      <c r="A115" s="49" t="s">
        <v>47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1"/>
    </row>
    <row r="116" spans="1:28" ht="11.85" customHeight="1" x14ac:dyDescent="0.25">
      <c r="A116" s="20" t="s">
        <v>229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23" t="s">
        <v>28</v>
      </c>
      <c r="N116" s="24"/>
      <c r="O116" s="25"/>
      <c r="P116" s="17" t="s">
        <v>92</v>
      </c>
      <c r="Q116" s="18"/>
      <c r="R116" s="17" t="s">
        <v>17</v>
      </c>
      <c r="S116" s="18"/>
      <c r="T116" s="17" t="s">
        <v>230</v>
      </c>
      <c r="U116" s="18"/>
      <c r="V116" s="17" t="s">
        <v>156</v>
      </c>
      <c r="W116" s="19"/>
      <c r="X116" s="18"/>
      <c r="Y116" s="10">
        <v>112</v>
      </c>
      <c r="Z116" s="5" t="s">
        <v>231</v>
      </c>
      <c r="AA116" s="4" t="s">
        <v>122</v>
      </c>
      <c r="AB116" s="4" t="s">
        <v>35</v>
      </c>
    </row>
    <row r="117" spans="1:28" ht="11.85" customHeight="1" x14ac:dyDescent="0.25">
      <c r="A117" s="42" t="s">
        <v>44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4"/>
      <c r="M117" s="26" t="s">
        <v>28</v>
      </c>
      <c r="N117" s="48"/>
      <c r="O117" s="27"/>
      <c r="P117" s="45" t="s">
        <v>92</v>
      </c>
      <c r="Q117" s="46"/>
      <c r="R117" s="45" t="s">
        <v>17</v>
      </c>
      <c r="S117" s="46"/>
      <c r="T117" s="45" t="s">
        <v>230</v>
      </c>
      <c r="U117" s="46"/>
      <c r="V117" s="45" t="s">
        <v>156</v>
      </c>
      <c r="W117" s="47"/>
      <c r="X117" s="46"/>
      <c r="Y117" s="11"/>
      <c r="Z117" s="6" t="s">
        <v>231</v>
      </c>
      <c r="AA117" s="7" t="s">
        <v>43</v>
      </c>
      <c r="AB117" s="7" t="s">
        <v>43</v>
      </c>
    </row>
    <row r="118" spans="1:28" ht="14.25" customHeight="1" x14ac:dyDescent="0.25">
      <c r="A118" s="49" t="s">
        <v>56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1"/>
    </row>
    <row r="119" spans="1:28" ht="11.85" customHeight="1" x14ac:dyDescent="0.25">
      <c r="A119" s="20" t="s">
        <v>232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2"/>
      <c r="M119" s="23">
        <v>40</v>
      </c>
      <c r="N119" s="24"/>
      <c r="O119" s="25"/>
      <c r="P119" s="17">
        <v>0.7</v>
      </c>
      <c r="Q119" s="18"/>
      <c r="R119" s="17">
        <v>3.5</v>
      </c>
      <c r="S119" s="18"/>
      <c r="T119" s="17">
        <v>3.3</v>
      </c>
      <c r="U119" s="18"/>
      <c r="V119" s="17">
        <v>47.6</v>
      </c>
      <c r="W119" s="19"/>
      <c r="X119" s="18"/>
      <c r="Y119" s="10">
        <v>23</v>
      </c>
      <c r="Z119" s="5">
        <v>2.8</v>
      </c>
      <c r="AA119" s="4" t="s">
        <v>236</v>
      </c>
      <c r="AB119" s="4" t="s">
        <v>55</v>
      </c>
    </row>
    <row r="120" spans="1:28" ht="11.85" customHeight="1" x14ac:dyDescent="0.25">
      <c r="A120" s="20" t="s">
        <v>506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2"/>
      <c r="M120" s="23" t="s">
        <v>111</v>
      </c>
      <c r="N120" s="24"/>
      <c r="O120" s="25"/>
      <c r="P120" s="17" t="s">
        <v>507</v>
      </c>
      <c r="Q120" s="18"/>
      <c r="R120" s="17" t="s">
        <v>53</v>
      </c>
      <c r="S120" s="18"/>
      <c r="T120" s="17" t="s">
        <v>367</v>
      </c>
      <c r="U120" s="18"/>
      <c r="V120" s="17" t="s">
        <v>508</v>
      </c>
      <c r="W120" s="19"/>
      <c r="X120" s="18"/>
      <c r="Y120" s="10">
        <v>15</v>
      </c>
      <c r="Z120" s="5" t="s">
        <v>443</v>
      </c>
      <c r="AA120" s="4" t="s">
        <v>509</v>
      </c>
      <c r="AB120" s="4" t="s">
        <v>35</v>
      </c>
    </row>
    <row r="121" spans="1:28" ht="11.85" customHeight="1" x14ac:dyDescent="0.25">
      <c r="A121" s="20" t="s">
        <v>242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2"/>
      <c r="M121" s="23" t="s">
        <v>243</v>
      </c>
      <c r="N121" s="24"/>
      <c r="O121" s="25"/>
      <c r="P121" s="17" t="s">
        <v>173</v>
      </c>
      <c r="Q121" s="18"/>
      <c r="R121" s="17" t="s">
        <v>244</v>
      </c>
      <c r="S121" s="18"/>
      <c r="T121" s="17" t="s">
        <v>245</v>
      </c>
      <c r="U121" s="18"/>
      <c r="V121" s="17" t="s">
        <v>246</v>
      </c>
      <c r="W121" s="19"/>
      <c r="X121" s="18"/>
      <c r="Y121" s="10">
        <v>43</v>
      </c>
      <c r="Z121" s="5" t="s">
        <v>25</v>
      </c>
      <c r="AA121" s="4" t="s">
        <v>247</v>
      </c>
      <c r="AB121" s="4" t="s">
        <v>35</v>
      </c>
    </row>
    <row r="122" spans="1:28" ht="11.85" customHeight="1" x14ac:dyDescent="0.25">
      <c r="A122" s="20" t="s">
        <v>529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2"/>
      <c r="M122" s="23">
        <v>120</v>
      </c>
      <c r="N122" s="24"/>
      <c r="O122" s="25"/>
      <c r="P122" s="17">
        <v>2.2999999999999998</v>
      </c>
      <c r="Q122" s="18"/>
      <c r="R122" s="17">
        <v>4</v>
      </c>
      <c r="S122" s="18"/>
      <c r="T122" s="17">
        <v>15.4</v>
      </c>
      <c r="U122" s="18"/>
      <c r="V122" s="17">
        <v>104</v>
      </c>
      <c r="W122" s="19"/>
      <c r="X122" s="18"/>
      <c r="Y122" s="10">
        <v>336</v>
      </c>
      <c r="Z122" s="5" t="s">
        <v>250</v>
      </c>
      <c r="AA122" s="4" t="s">
        <v>251</v>
      </c>
      <c r="AB122" s="4" t="s">
        <v>35</v>
      </c>
    </row>
    <row r="123" spans="1:28" ht="11.85" customHeight="1" x14ac:dyDescent="0.25">
      <c r="A123" s="20" t="s">
        <v>252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2"/>
      <c r="M123" s="23" t="s">
        <v>28</v>
      </c>
      <c r="N123" s="24"/>
      <c r="O123" s="25"/>
      <c r="P123" s="17" t="s">
        <v>124</v>
      </c>
      <c r="Q123" s="18"/>
      <c r="R123" s="17" t="s">
        <v>25</v>
      </c>
      <c r="S123" s="18"/>
      <c r="T123" s="17" t="s">
        <v>253</v>
      </c>
      <c r="U123" s="18"/>
      <c r="V123" s="17" t="s">
        <v>119</v>
      </c>
      <c r="W123" s="19"/>
      <c r="X123" s="18"/>
      <c r="Y123" s="10">
        <v>73</v>
      </c>
      <c r="Z123" s="5" t="s">
        <v>33</v>
      </c>
      <c r="AA123" s="4" t="s">
        <v>254</v>
      </c>
      <c r="AB123" s="4" t="s">
        <v>103</v>
      </c>
    </row>
    <row r="124" spans="1:28" ht="11.85" customHeight="1" x14ac:dyDescent="0.25">
      <c r="A124" s="20" t="s">
        <v>91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2"/>
      <c r="M124" s="23">
        <v>40</v>
      </c>
      <c r="N124" s="24"/>
      <c r="O124" s="25"/>
      <c r="P124" s="17">
        <v>3.4</v>
      </c>
      <c r="Q124" s="18"/>
      <c r="R124" s="17">
        <v>0.5</v>
      </c>
      <c r="S124" s="18"/>
      <c r="T124" s="17">
        <v>19</v>
      </c>
      <c r="U124" s="18"/>
      <c r="V124" s="17">
        <v>84.4</v>
      </c>
      <c r="W124" s="19"/>
      <c r="X124" s="18"/>
      <c r="Y124" s="10">
        <v>95</v>
      </c>
      <c r="Z124" s="5" t="s">
        <v>25</v>
      </c>
      <c r="AA124" s="4" t="s">
        <v>42</v>
      </c>
      <c r="AB124" s="4" t="s">
        <v>43</v>
      </c>
    </row>
    <row r="125" spans="1:28" ht="11.85" customHeight="1" x14ac:dyDescent="0.25">
      <c r="A125" s="42" t="s">
        <v>44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4"/>
      <c r="M125" s="26">
        <v>700</v>
      </c>
      <c r="N125" s="48"/>
      <c r="O125" s="27"/>
      <c r="P125" s="45">
        <f>P119+P120+P121+P122+P123+P124</f>
        <v>23.299999999999997</v>
      </c>
      <c r="Q125" s="46"/>
      <c r="R125" s="45">
        <f>R119+R120+R121+R122+R123+R124</f>
        <v>32.299999999999997</v>
      </c>
      <c r="S125" s="46"/>
      <c r="T125" s="45">
        <f>T119+T120+T121+T122+T123+T124</f>
        <v>90.2</v>
      </c>
      <c r="U125" s="46"/>
      <c r="V125" s="45">
        <f>V119+V120+V121+V122+V123+V124</f>
        <v>678.5</v>
      </c>
      <c r="W125" s="47"/>
      <c r="X125" s="46"/>
      <c r="Y125" s="11"/>
      <c r="Z125" s="6">
        <f>Z119+Z120+Z121+Z122+Z123+Z124</f>
        <v>24.299999999999997</v>
      </c>
      <c r="AA125" s="7" t="s">
        <v>43</v>
      </c>
      <c r="AB125" s="7" t="s">
        <v>43</v>
      </c>
    </row>
    <row r="126" spans="1:28" ht="14.25" customHeight="1" x14ac:dyDescent="0.25">
      <c r="A126" s="49" t="s">
        <v>96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1"/>
    </row>
    <row r="127" spans="1:28" ht="11.85" customHeight="1" x14ac:dyDescent="0.25">
      <c r="A127" s="20" t="s">
        <v>255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2"/>
      <c r="M127" s="23" t="s">
        <v>159</v>
      </c>
      <c r="N127" s="24"/>
      <c r="O127" s="25"/>
      <c r="P127" s="17" t="s">
        <v>66</v>
      </c>
      <c r="Q127" s="18"/>
      <c r="R127" s="17" t="s">
        <v>76</v>
      </c>
      <c r="S127" s="18"/>
      <c r="T127" s="17" t="s">
        <v>256</v>
      </c>
      <c r="U127" s="18"/>
      <c r="V127" s="17" t="s">
        <v>257</v>
      </c>
      <c r="W127" s="19"/>
      <c r="X127" s="18"/>
      <c r="Y127" s="10">
        <v>103</v>
      </c>
      <c r="Z127" s="5" t="s">
        <v>124</v>
      </c>
      <c r="AA127" s="4" t="s">
        <v>258</v>
      </c>
      <c r="AB127" s="4" t="s">
        <v>103</v>
      </c>
    </row>
    <row r="128" spans="1:28" ht="11.85" customHeight="1" x14ac:dyDescent="0.25">
      <c r="A128" s="20" t="s">
        <v>259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2"/>
      <c r="M128" s="23" t="s">
        <v>12</v>
      </c>
      <c r="N128" s="24"/>
      <c r="O128" s="25"/>
      <c r="P128" s="17" t="s">
        <v>174</v>
      </c>
      <c r="Q128" s="18"/>
      <c r="R128" s="17" t="s">
        <v>260</v>
      </c>
      <c r="S128" s="18"/>
      <c r="T128" s="17" t="s">
        <v>261</v>
      </c>
      <c r="U128" s="18"/>
      <c r="V128" s="17" t="s">
        <v>262</v>
      </c>
      <c r="W128" s="19"/>
      <c r="X128" s="18"/>
      <c r="Y128" s="10">
        <v>91</v>
      </c>
      <c r="Z128" s="5" t="s">
        <v>233</v>
      </c>
      <c r="AA128" s="4" t="s">
        <v>263</v>
      </c>
      <c r="AB128" s="4" t="s">
        <v>55</v>
      </c>
    </row>
    <row r="129" spans="1:28" ht="11.85" customHeight="1" x14ac:dyDescent="0.25">
      <c r="A129" s="42" t="s">
        <v>44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4"/>
      <c r="M129" s="26" t="s">
        <v>111</v>
      </c>
      <c r="N129" s="48"/>
      <c r="O129" s="27"/>
      <c r="P129" s="45" t="s">
        <v>264</v>
      </c>
      <c r="Q129" s="46"/>
      <c r="R129" s="45" t="s">
        <v>265</v>
      </c>
      <c r="S129" s="46"/>
      <c r="T129" s="45" t="s">
        <v>266</v>
      </c>
      <c r="U129" s="46"/>
      <c r="V129" s="45" t="s">
        <v>267</v>
      </c>
      <c r="W129" s="47"/>
      <c r="X129" s="46"/>
      <c r="Y129" s="11"/>
      <c r="Z129" s="6" t="s">
        <v>39</v>
      </c>
      <c r="AA129" s="7" t="s">
        <v>43</v>
      </c>
      <c r="AB129" s="7" t="s">
        <v>43</v>
      </c>
    </row>
    <row r="130" spans="1:28" ht="14.25" customHeight="1" x14ac:dyDescent="0.25">
      <c r="A130" s="49" t="s">
        <v>115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1"/>
    </row>
    <row r="131" spans="1:28" ht="11.85" customHeight="1" x14ac:dyDescent="0.25">
      <c r="A131" s="20" t="s">
        <v>268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2"/>
      <c r="M131" s="23" t="s">
        <v>269</v>
      </c>
      <c r="N131" s="24"/>
      <c r="O131" s="25"/>
      <c r="P131" s="17" t="s">
        <v>270</v>
      </c>
      <c r="Q131" s="18"/>
      <c r="R131" s="17" t="s">
        <v>271</v>
      </c>
      <c r="S131" s="18"/>
      <c r="T131" s="17" t="s">
        <v>272</v>
      </c>
      <c r="U131" s="18"/>
      <c r="V131" s="17" t="s">
        <v>273</v>
      </c>
      <c r="W131" s="19"/>
      <c r="X131" s="18"/>
      <c r="Y131" s="10">
        <v>35</v>
      </c>
      <c r="Z131" s="5" t="s">
        <v>274</v>
      </c>
      <c r="AA131" s="4" t="s">
        <v>275</v>
      </c>
      <c r="AB131" s="4" t="s">
        <v>19</v>
      </c>
    </row>
    <row r="132" spans="1:28" ht="11.85" customHeight="1" x14ac:dyDescent="0.25">
      <c r="A132" s="20" t="s">
        <v>276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2"/>
      <c r="M132" s="23" t="s">
        <v>12</v>
      </c>
      <c r="N132" s="24"/>
      <c r="O132" s="25"/>
      <c r="P132" s="17">
        <v>1.3</v>
      </c>
      <c r="Q132" s="18"/>
      <c r="R132" s="17">
        <v>1.1000000000000001</v>
      </c>
      <c r="S132" s="18"/>
      <c r="T132" s="17">
        <v>14</v>
      </c>
      <c r="U132" s="18"/>
      <c r="V132" s="17">
        <v>65</v>
      </c>
      <c r="W132" s="19"/>
      <c r="X132" s="18"/>
      <c r="Y132" s="10">
        <v>69</v>
      </c>
      <c r="Z132" s="5" t="s">
        <v>25</v>
      </c>
      <c r="AA132" s="4" t="s">
        <v>277</v>
      </c>
      <c r="AB132" s="4" t="s">
        <v>55</v>
      </c>
    </row>
    <row r="133" spans="1:28" ht="11.85" customHeight="1" x14ac:dyDescent="0.25">
      <c r="A133" s="20" t="s">
        <v>91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2"/>
      <c r="M133" s="23" t="s">
        <v>37</v>
      </c>
      <c r="N133" s="24"/>
      <c r="O133" s="25"/>
      <c r="P133" s="17" t="s">
        <v>80</v>
      </c>
      <c r="Q133" s="18"/>
      <c r="R133" s="17" t="s">
        <v>92</v>
      </c>
      <c r="S133" s="18"/>
      <c r="T133" s="17" t="s">
        <v>93</v>
      </c>
      <c r="U133" s="18"/>
      <c r="V133" s="17" t="s">
        <v>94</v>
      </c>
      <c r="W133" s="19"/>
      <c r="X133" s="18"/>
      <c r="Y133" s="10">
        <v>96</v>
      </c>
      <c r="Z133" s="5" t="s">
        <v>25</v>
      </c>
      <c r="AA133" s="4" t="s">
        <v>42</v>
      </c>
      <c r="AB133" s="4" t="s">
        <v>43</v>
      </c>
    </row>
    <row r="134" spans="1:28" ht="11.85" customHeight="1" x14ac:dyDescent="0.25">
      <c r="A134" s="42" t="s">
        <v>44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4"/>
      <c r="M134" s="26" t="s">
        <v>278</v>
      </c>
      <c r="N134" s="48"/>
      <c r="O134" s="27"/>
      <c r="P134" s="45">
        <f>P131+P132+P133</f>
        <v>14.2</v>
      </c>
      <c r="Q134" s="46"/>
      <c r="R134" s="45">
        <f>R131+R133+R132</f>
        <v>19.770000000000003</v>
      </c>
      <c r="S134" s="46"/>
      <c r="T134" s="45">
        <f>T131+T132+T133</f>
        <v>76.489999999999995</v>
      </c>
      <c r="U134" s="46"/>
      <c r="V134" s="45">
        <f>V131+V132+V133</f>
        <v>486.75</v>
      </c>
      <c r="W134" s="47"/>
      <c r="X134" s="46"/>
      <c r="Y134" s="11"/>
      <c r="Z134" s="6" t="s">
        <v>274</v>
      </c>
      <c r="AA134" s="7" t="s">
        <v>43</v>
      </c>
      <c r="AB134" s="7" t="s">
        <v>43</v>
      </c>
    </row>
    <row r="135" spans="1:28" ht="21" customHeight="1" x14ac:dyDescent="0.25">
      <c r="A135" s="42" t="s">
        <v>130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4"/>
      <c r="P135" s="45">
        <f>P114+P117+P125+P129+P134</f>
        <v>69</v>
      </c>
      <c r="Q135" s="46"/>
      <c r="R135" s="45">
        <f>R114+R117+R125+R129+R134</f>
        <v>82.07</v>
      </c>
      <c r="S135" s="46"/>
      <c r="T135" s="45">
        <f>T114+T117+T125+T129+T134</f>
        <v>267.33999999999997</v>
      </c>
      <c r="U135" s="46"/>
      <c r="V135" s="45">
        <f>V114+V117+V125+V129+V134</f>
        <v>1909.45</v>
      </c>
      <c r="W135" s="47"/>
      <c r="X135" s="46"/>
      <c r="Y135" s="11"/>
      <c r="Z135" s="6">
        <f>Z114+Z117+Z125+Z129+Z134</f>
        <v>57.13</v>
      </c>
      <c r="AA135" s="7" t="s">
        <v>43</v>
      </c>
      <c r="AB135" s="7" t="s">
        <v>43</v>
      </c>
    </row>
    <row r="136" spans="1:28" ht="5.25" customHeight="1" x14ac:dyDescent="0.25">
      <c r="A136" s="29" t="s">
        <v>43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</row>
    <row r="137" spans="1:28" ht="13.7" customHeight="1" x14ac:dyDescent="0.25">
      <c r="A137" s="28" t="s">
        <v>61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1:28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</row>
    <row r="139" spans="1:28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</row>
    <row r="140" spans="1:28" ht="27.6" customHeight="1" x14ac:dyDescent="0.25">
      <c r="A140" s="68" t="s">
        <v>553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29"/>
      <c r="AB140" s="29"/>
    </row>
    <row r="141" spans="1:28" ht="12.95" customHeight="1" x14ac:dyDescent="0.25">
      <c r="A141" s="31" t="s">
        <v>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32"/>
      <c r="M141" s="31" t="s">
        <v>1</v>
      </c>
      <c r="N141" s="57"/>
      <c r="O141" s="32"/>
      <c r="P141" s="35" t="s">
        <v>2</v>
      </c>
      <c r="Q141" s="36"/>
      <c r="R141" s="36"/>
      <c r="S141" s="36"/>
      <c r="T141" s="36"/>
      <c r="U141" s="37"/>
      <c r="V141" s="38" t="s">
        <v>3</v>
      </c>
      <c r="W141" s="39"/>
      <c r="X141" s="59"/>
      <c r="Y141" s="54" t="s">
        <v>544</v>
      </c>
      <c r="Z141" s="54" t="s">
        <v>4</v>
      </c>
      <c r="AA141" s="52" t="s">
        <v>5</v>
      </c>
      <c r="AB141" s="52" t="s">
        <v>6</v>
      </c>
    </row>
    <row r="142" spans="1:28" ht="29.25" customHeight="1" x14ac:dyDescent="0.25">
      <c r="A142" s="33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34"/>
      <c r="M142" s="33"/>
      <c r="N142" s="58"/>
      <c r="O142" s="34"/>
      <c r="P142" s="26" t="s">
        <v>7</v>
      </c>
      <c r="Q142" s="27"/>
      <c r="R142" s="26" t="s">
        <v>8</v>
      </c>
      <c r="S142" s="27"/>
      <c r="T142" s="26" t="s">
        <v>9</v>
      </c>
      <c r="U142" s="27"/>
      <c r="V142" s="40"/>
      <c r="W142" s="41"/>
      <c r="X142" s="60"/>
      <c r="Y142" s="55"/>
      <c r="Z142" s="55"/>
      <c r="AA142" s="53"/>
      <c r="AB142" s="53"/>
    </row>
    <row r="143" spans="1:28" ht="14.25" customHeight="1" x14ac:dyDescent="0.25">
      <c r="A143" s="49" t="s">
        <v>10</v>
      </c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1"/>
    </row>
    <row r="144" spans="1:28" ht="11.85" customHeight="1" x14ac:dyDescent="0.25">
      <c r="A144" s="20" t="s">
        <v>279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2"/>
      <c r="M144" s="23" t="s">
        <v>12</v>
      </c>
      <c r="N144" s="24"/>
      <c r="O144" s="25"/>
      <c r="P144" s="17" t="s">
        <v>132</v>
      </c>
      <c r="Q144" s="18"/>
      <c r="R144" s="17" t="s">
        <v>280</v>
      </c>
      <c r="S144" s="18"/>
      <c r="T144" s="17" t="s">
        <v>134</v>
      </c>
      <c r="U144" s="18"/>
      <c r="V144" s="17" t="s">
        <v>281</v>
      </c>
      <c r="W144" s="19"/>
      <c r="X144" s="18"/>
      <c r="Y144" s="10">
        <v>3</v>
      </c>
      <c r="Z144" s="5" t="s">
        <v>17</v>
      </c>
      <c r="AA144" s="4" t="s">
        <v>18</v>
      </c>
      <c r="AB144" s="4" t="s">
        <v>19</v>
      </c>
    </row>
    <row r="145" spans="1:28" ht="11.85" customHeight="1" x14ac:dyDescent="0.25">
      <c r="A145" s="20" t="s">
        <v>20</v>
      </c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2"/>
      <c r="M145" s="23" t="s">
        <v>137</v>
      </c>
      <c r="N145" s="24"/>
      <c r="O145" s="25"/>
      <c r="P145" s="17" t="s">
        <v>25</v>
      </c>
      <c r="Q145" s="18"/>
      <c r="R145" s="17" t="s">
        <v>138</v>
      </c>
      <c r="S145" s="18"/>
      <c r="T145" s="17" t="s">
        <v>25</v>
      </c>
      <c r="U145" s="18"/>
      <c r="V145" s="17" t="s">
        <v>139</v>
      </c>
      <c r="W145" s="19"/>
      <c r="X145" s="18"/>
      <c r="Y145" s="10">
        <v>113</v>
      </c>
      <c r="Z145" s="5" t="s">
        <v>25</v>
      </c>
      <c r="AA145" s="4" t="s">
        <v>26</v>
      </c>
      <c r="AB145" s="4" t="s">
        <v>19</v>
      </c>
    </row>
    <row r="146" spans="1:28" ht="11.85" customHeight="1" x14ac:dyDescent="0.25">
      <c r="A146" s="20" t="s">
        <v>27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2"/>
      <c r="M146" s="23" t="s">
        <v>28</v>
      </c>
      <c r="N146" s="24"/>
      <c r="O146" s="25"/>
      <c r="P146" s="17" t="s">
        <v>29</v>
      </c>
      <c r="Q146" s="18"/>
      <c r="R146" s="17" t="s">
        <v>30</v>
      </c>
      <c r="S146" s="18"/>
      <c r="T146" s="17" t="s">
        <v>31</v>
      </c>
      <c r="U146" s="18"/>
      <c r="V146" s="17" t="s">
        <v>32</v>
      </c>
      <c r="W146" s="19"/>
      <c r="X146" s="18"/>
      <c r="Y146" s="10">
        <v>63</v>
      </c>
      <c r="Z146" s="5" t="s">
        <v>33</v>
      </c>
      <c r="AA146" s="4" t="s">
        <v>34</v>
      </c>
      <c r="AB146" s="4" t="s">
        <v>35</v>
      </c>
    </row>
    <row r="147" spans="1:28" ht="11.85" customHeight="1" x14ac:dyDescent="0.25">
      <c r="A147" s="20" t="s">
        <v>36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2"/>
      <c r="M147" s="23" t="s">
        <v>145</v>
      </c>
      <c r="N147" s="24"/>
      <c r="O147" s="25"/>
      <c r="P147" s="17" t="s">
        <v>146</v>
      </c>
      <c r="Q147" s="18"/>
      <c r="R147" s="17" t="s">
        <v>114</v>
      </c>
      <c r="S147" s="18"/>
      <c r="T147" s="17" t="s">
        <v>147</v>
      </c>
      <c r="U147" s="18"/>
      <c r="V147" s="17" t="s">
        <v>148</v>
      </c>
      <c r="W147" s="19"/>
      <c r="X147" s="18"/>
      <c r="Y147" s="10">
        <v>97</v>
      </c>
      <c r="Z147" s="5" t="s">
        <v>25</v>
      </c>
      <c r="AA147" s="4" t="s">
        <v>42</v>
      </c>
      <c r="AB147" s="4" t="s">
        <v>43</v>
      </c>
    </row>
    <row r="148" spans="1:28" ht="11.85" customHeight="1" x14ac:dyDescent="0.25">
      <c r="A148" s="42" t="s">
        <v>44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4"/>
      <c r="M148" s="26" t="s">
        <v>282</v>
      </c>
      <c r="N148" s="48"/>
      <c r="O148" s="27"/>
      <c r="P148" s="45" t="s">
        <v>118</v>
      </c>
      <c r="Q148" s="46"/>
      <c r="R148" s="45" t="s">
        <v>283</v>
      </c>
      <c r="S148" s="46"/>
      <c r="T148" s="45" t="s">
        <v>284</v>
      </c>
      <c r="U148" s="46"/>
      <c r="V148" s="45" t="s">
        <v>285</v>
      </c>
      <c r="W148" s="47"/>
      <c r="X148" s="46"/>
      <c r="Y148" s="11"/>
      <c r="Z148" s="6" t="s">
        <v>46</v>
      </c>
      <c r="AA148" s="7" t="s">
        <v>43</v>
      </c>
      <c r="AB148" s="7" t="s">
        <v>43</v>
      </c>
    </row>
    <row r="149" spans="1:28" ht="14.25" customHeight="1" x14ac:dyDescent="0.25">
      <c r="A149" s="49" t="s">
        <v>47</v>
      </c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1"/>
    </row>
    <row r="150" spans="1:28" ht="11.85" customHeight="1" x14ac:dyDescent="0.25">
      <c r="A150" s="20" t="s">
        <v>286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2"/>
      <c r="M150" s="23" t="s">
        <v>12</v>
      </c>
      <c r="N150" s="24"/>
      <c r="O150" s="25"/>
      <c r="P150" s="17" t="s">
        <v>46</v>
      </c>
      <c r="Q150" s="18"/>
      <c r="R150" s="17" t="s">
        <v>25</v>
      </c>
      <c r="S150" s="18"/>
      <c r="T150" s="17" t="s">
        <v>287</v>
      </c>
      <c r="U150" s="18"/>
      <c r="V150" s="17" t="s">
        <v>241</v>
      </c>
      <c r="W150" s="19"/>
      <c r="X150" s="18"/>
      <c r="Y150" s="10">
        <v>85</v>
      </c>
      <c r="Z150" s="5" t="s">
        <v>261</v>
      </c>
      <c r="AA150" s="4" t="s">
        <v>54</v>
      </c>
      <c r="AB150" s="4" t="s">
        <v>55</v>
      </c>
    </row>
    <row r="151" spans="1:28" ht="11.85" customHeight="1" x14ac:dyDescent="0.25">
      <c r="A151" s="42" t="s">
        <v>44</v>
      </c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4"/>
      <c r="M151" s="26" t="s">
        <v>12</v>
      </c>
      <c r="N151" s="48"/>
      <c r="O151" s="27"/>
      <c r="P151" s="45" t="s">
        <v>46</v>
      </c>
      <c r="Q151" s="46"/>
      <c r="R151" s="45" t="s">
        <v>25</v>
      </c>
      <c r="S151" s="46"/>
      <c r="T151" s="45" t="s">
        <v>287</v>
      </c>
      <c r="U151" s="46"/>
      <c r="V151" s="45" t="s">
        <v>241</v>
      </c>
      <c r="W151" s="47"/>
      <c r="X151" s="46"/>
      <c r="Y151" s="11"/>
      <c r="Z151" s="6" t="s">
        <v>261</v>
      </c>
      <c r="AA151" s="7" t="s">
        <v>43</v>
      </c>
      <c r="AB151" s="7" t="s">
        <v>43</v>
      </c>
    </row>
    <row r="152" spans="1:28" ht="14.25" customHeight="1" x14ac:dyDescent="0.25">
      <c r="A152" s="49" t="s">
        <v>56</v>
      </c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1"/>
    </row>
    <row r="153" spans="1:28" ht="11.85" customHeight="1" x14ac:dyDescent="0.25">
      <c r="A153" s="20" t="s">
        <v>414</v>
      </c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2"/>
      <c r="M153" s="23" t="s">
        <v>159</v>
      </c>
      <c r="N153" s="24"/>
      <c r="O153" s="25"/>
      <c r="P153" s="17" t="s">
        <v>46</v>
      </c>
      <c r="Q153" s="18"/>
      <c r="R153" s="17" t="s">
        <v>98</v>
      </c>
      <c r="S153" s="18"/>
      <c r="T153" s="17" t="s">
        <v>198</v>
      </c>
      <c r="U153" s="18"/>
      <c r="V153" s="17" t="s">
        <v>415</v>
      </c>
      <c r="W153" s="19"/>
      <c r="X153" s="18"/>
      <c r="Y153" s="10">
        <v>27</v>
      </c>
      <c r="Z153" s="5" t="s">
        <v>146</v>
      </c>
      <c r="AA153" s="4" t="s">
        <v>416</v>
      </c>
      <c r="AB153" s="4" t="s">
        <v>103</v>
      </c>
    </row>
    <row r="154" spans="1:28" ht="21" customHeight="1" x14ac:dyDescent="0.25">
      <c r="A154" s="20" t="s">
        <v>237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2"/>
      <c r="M154" s="23" t="s">
        <v>238</v>
      </c>
      <c r="N154" s="24"/>
      <c r="O154" s="25"/>
      <c r="P154" s="17" t="s">
        <v>138</v>
      </c>
      <c r="Q154" s="18"/>
      <c r="R154" s="17" t="s">
        <v>239</v>
      </c>
      <c r="S154" s="18"/>
      <c r="T154" s="17" t="s">
        <v>118</v>
      </c>
      <c r="U154" s="18"/>
      <c r="V154" s="17" t="s">
        <v>240</v>
      </c>
      <c r="W154" s="19"/>
      <c r="X154" s="18"/>
      <c r="Y154" s="10">
        <v>10</v>
      </c>
      <c r="Z154" s="5" t="s">
        <v>173</v>
      </c>
      <c r="AA154" s="4" t="s">
        <v>241</v>
      </c>
      <c r="AB154" s="4" t="s">
        <v>35</v>
      </c>
    </row>
    <row r="155" spans="1:28" ht="11.85" customHeight="1" x14ac:dyDescent="0.25">
      <c r="A155" s="20" t="s">
        <v>291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2"/>
      <c r="M155" s="23" t="s">
        <v>117</v>
      </c>
      <c r="N155" s="24"/>
      <c r="O155" s="25"/>
      <c r="P155" s="17" t="s">
        <v>292</v>
      </c>
      <c r="Q155" s="18"/>
      <c r="R155" s="17" t="s">
        <v>186</v>
      </c>
      <c r="S155" s="18"/>
      <c r="T155" s="17" t="s">
        <v>106</v>
      </c>
      <c r="U155" s="18"/>
      <c r="V155" s="17" t="s">
        <v>293</v>
      </c>
      <c r="W155" s="19"/>
      <c r="X155" s="18"/>
      <c r="Y155" s="10">
        <v>44</v>
      </c>
      <c r="Z155" s="5" t="s">
        <v>92</v>
      </c>
      <c r="AA155" s="4" t="s">
        <v>294</v>
      </c>
      <c r="AB155" s="4" t="s">
        <v>55</v>
      </c>
    </row>
    <row r="156" spans="1:28" ht="11.85" customHeight="1" x14ac:dyDescent="0.25">
      <c r="A156" s="20" t="s">
        <v>295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2"/>
      <c r="M156" s="23" t="s">
        <v>28</v>
      </c>
      <c r="N156" s="24"/>
      <c r="O156" s="25"/>
      <c r="P156" s="17" t="s">
        <v>174</v>
      </c>
      <c r="Q156" s="18"/>
      <c r="R156" s="17" t="s">
        <v>260</v>
      </c>
      <c r="S156" s="18"/>
      <c r="T156" s="17" t="s">
        <v>296</v>
      </c>
      <c r="U156" s="18"/>
      <c r="V156" s="17" t="s">
        <v>297</v>
      </c>
      <c r="W156" s="19"/>
      <c r="X156" s="18"/>
      <c r="Y156" s="10">
        <v>49</v>
      </c>
      <c r="Z156" s="5" t="s">
        <v>25</v>
      </c>
      <c r="AA156" s="4" t="s">
        <v>298</v>
      </c>
      <c r="AB156" s="4" t="s">
        <v>103</v>
      </c>
    </row>
    <row r="157" spans="1:28" ht="11.85" customHeight="1" x14ac:dyDescent="0.25">
      <c r="A157" s="20" t="s">
        <v>299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2"/>
      <c r="M157" s="23" t="s">
        <v>227</v>
      </c>
      <c r="N157" s="24"/>
      <c r="O157" s="25"/>
      <c r="P157" s="17" t="s">
        <v>33</v>
      </c>
      <c r="Q157" s="18"/>
      <c r="R157" s="17" t="s">
        <v>300</v>
      </c>
      <c r="S157" s="18"/>
      <c r="T157" s="17" t="s">
        <v>84</v>
      </c>
      <c r="U157" s="18"/>
      <c r="V157" s="17" t="s">
        <v>301</v>
      </c>
      <c r="W157" s="19"/>
      <c r="X157" s="18"/>
      <c r="Y157" s="10">
        <v>117</v>
      </c>
      <c r="Z157" s="5" t="s">
        <v>124</v>
      </c>
      <c r="AA157" s="4" t="s">
        <v>302</v>
      </c>
      <c r="AB157" s="4" t="s">
        <v>103</v>
      </c>
    </row>
    <row r="158" spans="1:28" ht="11.85" customHeight="1" x14ac:dyDescent="0.25">
      <c r="A158" s="20" t="s">
        <v>303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2"/>
      <c r="M158" s="23" t="s">
        <v>28</v>
      </c>
      <c r="N158" s="24"/>
      <c r="O158" s="25"/>
      <c r="P158" s="17" t="s">
        <v>22</v>
      </c>
      <c r="Q158" s="18"/>
      <c r="R158" s="17" t="s">
        <v>22</v>
      </c>
      <c r="S158" s="18"/>
      <c r="T158" s="17" t="s">
        <v>304</v>
      </c>
      <c r="U158" s="18"/>
      <c r="V158" s="17" t="s">
        <v>305</v>
      </c>
      <c r="W158" s="19"/>
      <c r="X158" s="18"/>
      <c r="Y158" s="10">
        <v>80</v>
      </c>
      <c r="Z158" s="5" t="s">
        <v>92</v>
      </c>
      <c r="AA158" s="4" t="s">
        <v>306</v>
      </c>
      <c r="AB158" s="4" t="s">
        <v>35</v>
      </c>
    </row>
    <row r="159" spans="1:28" ht="11.85" customHeight="1" x14ac:dyDescent="0.25">
      <c r="A159" s="20" t="s">
        <v>91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2"/>
      <c r="M159" s="23" t="s">
        <v>37</v>
      </c>
      <c r="N159" s="24"/>
      <c r="O159" s="25"/>
      <c r="P159" s="17" t="s">
        <v>80</v>
      </c>
      <c r="Q159" s="18"/>
      <c r="R159" s="17" t="s">
        <v>92</v>
      </c>
      <c r="S159" s="18"/>
      <c r="T159" s="17" t="s">
        <v>93</v>
      </c>
      <c r="U159" s="18"/>
      <c r="V159" s="17" t="s">
        <v>94</v>
      </c>
      <c r="W159" s="19"/>
      <c r="X159" s="18"/>
      <c r="Y159" s="10">
        <v>96</v>
      </c>
      <c r="Z159" s="5" t="s">
        <v>25</v>
      </c>
      <c r="AA159" s="4" t="s">
        <v>42</v>
      </c>
      <c r="AB159" s="4" t="s">
        <v>43</v>
      </c>
    </row>
    <row r="160" spans="1:28" ht="11.85" customHeight="1" x14ac:dyDescent="0.25">
      <c r="A160" s="42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4"/>
      <c r="M160" s="26">
        <v>788</v>
      </c>
      <c r="N160" s="48"/>
      <c r="O160" s="27"/>
      <c r="P160" s="45">
        <f>P153+P154+P155+P156+P157+P158+P159</f>
        <v>24.4</v>
      </c>
      <c r="Q160" s="46"/>
      <c r="R160" s="45">
        <f>R153+R154+R155+R156+R157+R158+R159</f>
        <v>20.200000000000003</v>
      </c>
      <c r="S160" s="46"/>
      <c r="T160" s="45">
        <f>T153+T154+T155+T156+T157+T158+T159</f>
        <v>98.1</v>
      </c>
      <c r="U160" s="46"/>
      <c r="V160" s="45">
        <f>V153+V154+V155+V156+V157+V158+V159</f>
        <v>607.29999999999995</v>
      </c>
      <c r="W160" s="47"/>
      <c r="X160" s="46"/>
      <c r="Y160" s="11"/>
      <c r="Z160" s="6">
        <f>Z153+Z154+Z155+Z156+Z157+Z158+Z159</f>
        <v>12.7</v>
      </c>
      <c r="AA160" s="7" t="s">
        <v>43</v>
      </c>
      <c r="AB160" s="7" t="s">
        <v>43</v>
      </c>
    </row>
    <row r="161" spans="1:28" ht="14.25" customHeight="1" x14ac:dyDescent="0.25">
      <c r="A161" s="49" t="s">
        <v>96</v>
      </c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1"/>
    </row>
    <row r="162" spans="1:28" ht="11.85" customHeight="1" x14ac:dyDescent="0.25">
      <c r="A162" s="61" t="s">
        <v>545</v>
      </c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2"/>
      <c r="M162" s="23" t="s">
        <v>37</v>
      </c>
      <c r="N162" s="24"/>
      <c r="O162" s="25"/>
      <c r="P162" s="17" t="s">
        <v>186</v>
      </c>
      <c r="Q162" s="18"/>
      <c r="R162" s="17" t="s">
        <v>168</v>
      </c>
      <c r="S162" s="18"/>
      <c r="T162" s="17" t="s">
        <v>187</v>
      </c>
      <c r="U162" s="18"/>
      <c r="V162" s="17" t="s">
        <v>188</v>
      </c>
      <c r="W162" s="19"/>
      <c r="X162" s="18"/>
      <c r="Y162" s="10">
        <v>107</v>
      </c>
      <c r="Z162" s="5" t="s">
        <v>25</v>
      </c>
      <c r="AA162" s="4" t="s">
        <v>42</v>
      </c>
      <c r="AB162" s="4" t="s">
        <v>43</v>
      </c>
    </row>
    <row r="163" spans="1:28" ht="11.85" customHeight="1" x14ac:dyDescent="0.25">
      <c r="A163" s="20" t="s">
        <v>307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2"/>
      <c r="M163" s="23" t="s">
        <v>105</v>
      </c>
      <c r="N163" s="24"/>
      <c r="O163" s="25"/>
      <c r="P163" s="17" t="s">
        <v>308</v>
      </c>
      <c r="Q163" s="18"/>
      <c r="R163" s="17" t="s">
        <v>137</v>
      </c>
      <c r="S163" s="18"/>
      <c r="T163" s="17" t="s">
        <v>309</v>
      </c>
      <c r="U163" s="18"/>
      <c r="V163" s="17" t="s">
        <v>310</v>
      </c>
      <c r="W163" s="19"/>
      <c r="X163" s="18"/>
      <c r="Y163" s="10">
        <v>93</v>
      </c>
      <c r="Z163" s="5" t="s">
        <v>92</v>
      </c>
      <c r="AA163" s="4" t="s">
        <v>263</v>
      </c>
      <c r="AB163" s="4" t="s">
        <v>55</v>
      </c>
    </row>
    <row r="164" spans="1:28" ht="11.85" customHeight="1" x14ac:dyDescent="0.25">
      <c r="A164" s="42" t="s">
        <v>44</v>
      </c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4"/>
      <c r="M164" s="26" t="s">
        <v>111</v>
      </c>
      <c r="N164" s="48"/>
      <c r="O164" s="27"/>
      <c r="P164" s="45" t="s">
        <v>311</v>
      </c>
      <c r="Q164" s="46"/>
      <c r="R164" s="45" t="s">
        <v>312</v>
      </c>
      <c r="S164" s="46"/>
      <c r="T164" s="45" t="s">
        <v>266</v>
      </c>
      <c r="U164" s="46"/>
      <c r="V164" s="45" t="s">
        <v>313</v>
      </c>
      <c r="W164" s="47"/>
      <c r="X164" s="46"/>
      <c r="Y164" s="11"/>
      <c r="Z164" s="6" t="s">
        <v>92</v>
      </c>
      <c r="AA164" s="7" t="s">
        <v>43</v>
      </c>
      <c r="AB164" s="7" t="s">
        <v>43</v>
      </c>
    </row>
    <row r="165" spans="1:28" ht="14.25" customHeight="1" x14ac:dyDescent="0.25">
      <c r="A165" s="49" t="s">
        <v>115</v>
      </c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1"/>
    </row>
    <row r="166" spans="1:28" ht="11.85" customHeight="1" x14ac:dyDescent="0.25">
      <c r="A166" s="20" t="s">
        <v>537</v>
      </c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2"/>
      <c r="M166" s="23">
        <v>150</v>
      </c>
      <c r="N166" s="24"/>
      <c r="O166" s="25"/>
      <c r="P166" s="17">
        <v>11.7</v>
      </c>
      <c r="Q166" s="18"/>
      <c r="R166" s="17">
        <v>12.5</v>
      </c>
      <c r="S166" s="18"/>
      <c r="T166" s="17">
        <v>25.4</v>
      </c>
      <c r="U166" s="18"/>
      <c r="V166" s="17">
        <v>261</v>
      </c>
      <c r="W166" s="19"/>
      <c r="X166" s="18"/>
      <c r="Y166" s="10">
        <v>321</v>
      </c>
      <c r="Z166" s="5" t="s">
        <v>50</v>
      </c>
      <c r="AA166" s="4">
        <v>321</v>
      </c>
      <c r="AB166" s="4">
        <v>2013</v>
      </c>
    </row>
    <row r="167" spans="1:28" ht="11.85" customHeight="1" x14ac:dyDescent="0.25">
      <c r="A167" s="20" t="s">
        <v>536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2"/>
      <c r="M167" s="23">
        <v>50</v>
      </c>
      <c r="N167" s="24"/>
      <c r="O167" s="9"/>
      <c r="P167" s="17">
        <v>1.3</v>
      </c>
      <c r="Q167" s="18"/>
      <c r="R167" s="17">
        <v>3.2</v>
      </c>
      <c r="S167" s="18"/>
      <c r="T167" s="17">
        <v>7.8</v>
      </c>
      <c r="U167" s="18"/>
      <c r="V167" s="8"/>
      <c r="W167" s="19">
        <v>65.3</v>
      </c>
      <c r="X167" s="18"/>
      <c r="Y167" s="10">
        <v>449</v>
      </c>
      <c r="Z167" s="5">
        <v>0</v>
      </c>
      <c r="AA167" s="4">
        <v>449</v>
      </c>
      <c r="AB167" s="4">
        <v>2013</v>
      </c>
    </row>
    <row r="168" spans="1:28" ht="11.85" customHeight="1" x14ac:dyDescent="0.25">
      <c r="A168" s="20" t="s">
        <v>541</v>
      </c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2"/>
      <c r="M168" s="23" t="s">
        <v>105</v>
      </c>
      <c r="N168" s="24"/>
      <c r="O168" s="25"/>
      <c r="P168" s="17" t="s">
        <v>17</v>
      </c>
      <c r="Q168" s="18"/>
      <c r="R168" s="17" t="s">
        <v>25</v>
      </c>
      <c r="S168" s="18"/>
      <c r="T168" s="17" t="s">
        <v>314</v>
      </c>
      <c r="U168" s="18"/>
      <c r="V168" s="17" t="s">
        <v>315</v>
      </c>
      <c r="W168" s="19"/>
      <c r="X168" s="18"/>
      <c r="Y168" s="10">
        <v>78</v>
      </c>
      <c r="Z168" s="5" t="s">
        <v>25</v>
      </c>
      <c r="AA168" s="4" t="s">
        <v>183</v>
      </c>
      <c r="AB168" s="4" t="s">
        <v>35</v>
      </c>
    </row>
    <row r="169" spans="1:28" ht="11.85" customHeight="1" x14ac:dyDescent="0.25">
      <c r="A169" s="20" t="s">
        <v>36</v>
      </c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2"/>
      <c r="M169" s="23" t="s">
        <v>37</v>
      </c>
      <c r="N169" s="24"/>
      <c r="O169" s="25"/>
      <c r="P169" s="17" t="s">
        <v>38</v>
      </c>
      <c r="Q169" s="18"/>
      <c r="R169" s="17" t="s">
        <v>39</v>
      </c>
      <c r="S169" s="18"/>
      <c r="T169" s="17" t="s">
        <v>40</v>
      </c>
      <c r="U169" s="18"/>
      <c r="V169" s="17" t="s">
        <v>41</v>
      </c>
      <c r="W169" s="19"/>
      <c r="X169" s="18"/>
      <c r="Y169" s="10">
        <v>99</v>
      </c>
      <c r="Z169" s="5" t="s">
        <v>25</v>
      </c>
      <c r="AA169" s="4" t="s">
        <v>42</v>
      </c>
      <c r="AB169" s="4" t="s">
        <v>43</v>
      </c>
    </row>
    <row r="170" spans="1:28" ht="11.85" customHeight="1" x14ac:dyDescent="0.25">
      <c r="A170" s="42" t="s">
        <v>44</v>
      </c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4"/>
      <c r="M170" s="26" t="s">
        <v>209</v>
      </c>
      <c r="N170" s="48"/>
      <c r="O170" s="27"/>
      <c r="P170" s="45">
        <f>P166+P168+P169+P167</f>
        <v>17.399999999999999</v>
      </c>
      <c r="Q170" s="46"/>
      <c r="R170" s="45">
        <f>R166+R168+R169+R167</f>
        <v>17.2</v>
      </c>
      <c r="S170" s="46"/>
      <c r="T170" s="45">
        <f>T166+T168+T169+T167</f>
        <v>83.3</v>
      </c>
      <c r="U170" s="46"/>
      <c r="V170" s="45">
        <f>V166+V168+V169+W167</f>
        <v>540.79999999999995</v>
      </c>
      <c r="W170" s="47"/>
      <c r="X170" s="46"/>
      <c r="Y170" s="11"/>
      <c r="Z170" s="6" t="s">
        <v>50</v>
      </c>
      <c r="AA170" s="7" t="s">
        <v>43</v>
      </c>
      <c r="AB170" s="7" t="s">
        <v>43</v>
      </c>
    </row>
    <row r="171" spans="1:28" ht="11.85" customHeight="1" x14ac:dyDescent="0.25">
      <c r="A171" s="42" t="s">
        <v>130</v>
      </c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4"/>
      <c r="P171" s="45">
        <f>P148+P151+P160+P164+P170</f>
        <v>63.2</v>
      </c>
      <c r="Q171" s="46"/>
      <c r="R171" s="45">
        <f>R148+R160+R164+R170</f>
        <v>61</v>
      </c>
      <c r="S171" s="46"/>
      <c r="T171" s="45">
        <f>T148+T151+T160+T164+T170</f>
        <v>318.59999999999997</v>
      </c>
      <c r="U171" s="46"/>
      <c r="V171" s="45">
        <f>V148+V151+V160+V164+V170</f>
        <v>1966.7</v>
      </c>
      <c r="W171" s="47"/>
      <c r="X171" s="46"/>
      <c r="Y171" s="11"/>
      <c r="Z171" s="6">
        <f>Z148+Z151+Z160+Z164+Z170</f>
        <v>22.2</v>
      </c>
      <c r="AA171" s="7" t="s">
        <v>43</v>
      </c>
      <c r="AB171" s="7" t="s">
        <v>43</v>
      </c>
    </row>
    <row r="172" spans="1:28" ht="5.25" customHeight="1" x14ac:dyDescent="0.25">
      <c r="A172" s="29" t="s">
        <v>43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</row>
    <row r="173" spans="1:28" ht="13.7" customHeight="1" x14ac:dyDescent="0.25">
      <c r="A173" s="28" t="s">
        <v>190</v>
      </c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1:28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</row>
    <row r="175" spans="1:28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</row>
    <row r="176" spans="1:28" ht="27.6" customHeight="1" x14ac:dyDescent="0.25">
      <c r="A176" s="68" t="s">
        <v>554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29"/>
      <c r="AB176" s="29"/>
    </row>
    <row r="177" spans="1:28" ht="12.95" customHeight="1" x14ac:dyDescent="0.25">
      <c r="A177" s="31" t="s">
        <v>0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32"/>
      <c r="M177" s="31" t="s">
        <v>1</v>
      </c>
      <c r="N177" s="57"/>
      <c r="O177" s="32"/>
      <c r="P177" s="35" t="s">
        <v>2</v>
      </c>
      <c r="Q177" s="36"/>
      <c r="R177" s="36"/>
      <c r="S177" s="36"/>
      <c r="T177" s="36"/>
      <c r="U177" s="37"/>
      <c r="V177" s="38" t="s">
        <v>3</v>
      </c>
      <c r="W177" s="39"/>
      <c r="X177" s="59"/>
      <c r="Y177" s="54" t="s">
        <v>544</v>
      </c>
      <c r="Z177" s="54" t="s">
        <v>4</v>
      </c>
      <c r="AA177" s="52" t="s">
        <v>5</v>
      </c>
      <c r="AB177" s="52" t="s">
        <v>6</v>
      </c>
    </row>
    <row r="178" spans="1:28" ht="31.5" customHeight="1" x14ac:dyDescent="0.25">
      <c r="A178" s="33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34"/>
      <c r="M178" s="33"/>
      <c r="N178" s="58"/>
      <c r="O178" s="34"/>
      <c r="P178" s="26" t="s">
        <v>7</v>
      </c>
      <c r="Q178" s="27"/>
      <c r="R178" s="26" t="s">
        <v>8</v>
      </c>
      <c r="S178" s="27"/>
      <c r="T178" s="26" t="s">
        <v>9</v>
      </c>
      <c r="U178" s="27"/>
      <c r="V178" s="40"/>
      <c r="W178" s="41"/>
      <c r="X178" s="60"/>
      <c r="Y178" s="55"/>
      <c r="Z178" s="55"/>
      <c r="AA178" s="53"/>
      <c r="AB178" s="53"/>
    </row>
    <row r="179" spans="1:28" ht="14.25" customHeight="1" x14ac:dyDescent="0.25">
      <c r="A179" s="49" t="s">
        <v>10</v>
      </c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1"/>
    </row>
    <row r="180" spans="1:28" ht="11.85" customHeight="1" x14ac:dyDescent="0.25">
      <c r="A180" s="20" t="s">
        <v>317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2"/>
      <c r="M180" s="23">
        <v>180</v>
      </c>
      <c r="N180" s="24"/>
      <c r="O180" s="25"/>
      <c r="P180" s="17">
        <v>6.8</v>
      </c>
      <c r="Q180" s="18"/>
      <c r="R180" s="17">
        <v>10.64</v>
      </c>
      <c r="S180" s="18"/>
      <c r="T180" s="17">
        <v>31.99</v>
      </c>
      <c r="U180" s="18"/>
      <c r="V180" s="17">
        <v>251.46</v>
      </c>
      <c r="W180" s="19"/>
      <c r="X180" s="18"/>
      <c r="Y180" s="10">
        <v>7</v>
      </c>
      <c r="Z180" s="5">
        <v>0</v>
      </c>
      <c r="AA180" s="4">
        <v>256</v>
      </c>
      <c r="AB180" s="4">
        <v>2013</v>
      </c>
    </row>
    <row r="181" spans="1:28" ht="11.85" customHeight="1" x14ac:dyDescent="0.25">
      <c r="A181" s="20" t="s">
        <v>140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2"/>
      <c r="M181" s="23" t="s">
        <v>21</v>
      </c>
      <c r="N181" s="24"/>
      <c r="O181" s="25"/>
      <c r="P181" s="17" t="s">
        <v>29</v>
      </c>
      <c r="Q181" s="18"/>
      <c r="R181" s="17" t="s">
        <v>61</v>
      </c>
      <c r="S181" s="18"/>
      <c r="T181" s="17" t="s">
        <v>25</v>
      </c>
      <c r="U181" s="18"/>
      <c r="V181" s="17">
        <v>36.4</v>
      </c>
      <c r="W181" s="19"/>
      <c r="X181" s="18"/>
      <c r="Y181" s="10">
        <v>115</v>
      </c>
      <c r="Z181" s="5" t="s">
        <v>22</v>
      </c>
      <c r="AA181" s="4" t="s">
        <v>142</v>
      </c>
      <c r="AB181" s="4" t="s">
        <v>19</v>
      </c>
    </row>
    <row r="182" spans="1:28" ht="11.85" customHeight="1" x14ac:dyDescent="0.25">
      <c r="A182" s="20" t="s">
        <v>123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2"/>
      <c r="M182" s="23" t="s">
        <v>28</v>
      </c>
      <c r="N182" s="24"/>
      <c r="O182" s="25"/>
      <c r="P182" s="17" t="s">
        <v>124</v>
      </c>
      <c r="Q182" s="18"/>
      <c r="R182" s="17" t="s">
        <v>25</v>
      </c>
      <c r="S182" s="18"/>
      <c r="T182" s="17" t="s">
        <v>143</v>
      </c>
      <c r="U182" s="18"/>
      <c r="V182" s="17">
        <v>38.6</v>
      </c>
      <c r="W182" s="19"/>
      <c r="X182" s="18"/>
      <c r="Y182" s="10">
        <v>66</v>
      </c>
      <c r="Z182" s="5" t="s">
        <v>25</v>
      </c>
      <c r="AA182" s="4" t="s">
        <v>127</v>
      </c>
      <c r="AB182" s="4" t="s">
        <v>55</v>
      </c>
    </row>
    <row r="183" spans="1:28" ht="11.85" customHeight="1" x14ac:dyDescent="0.25">
      <c r="A183" s="20" t="s">
        <v>36</v>
      </c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2"/>
      <c r="M183" s="23" t="s">
        <v>37</v>
      </c>
      <c r="N183" s="24"/>
      <c r="O183" s="25"/>
      <c r="P183" s="17" t="s">
        <v>38</v>
      </c>
      <c r="Q183" s="18"/>
      <c r="R183" s="17" t="s">
        <v>39</v>
      </c>
      <c r="S183" s="18"/>
      <c r="T183" s="17" t="s">
        <v>40</v>
      </c>
      <c r="U183" s="18"/>
      <c r="V183" s="17">
        <v>126.7</v>
      </c>
      <c r="W183" s="19"/>
      <c r="X183" s="18"/>
      <c r="Y183" s="10">
        <v>99</v>
      </c>
      <c r="Z183" s="5" t="s">
        <v>25</v>
      </c>
      <c r="AA183" s="4" t="s">
        <v>42</v>
      </c>
      <c r="AB183" s="4" t="s">
        <v>43</v>
      </c>
    </row>
    <row r="184" spans="1:28" ht="11.85" customHeight="1" x14ac:dyDescent="0.25">
      <c r="A184" s="42" t="s">
        <v>44</v>
      </c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4"/>
      <c r="M184" s="26">
        <f>M180+M181+M182+M183</f>
        <v>390</v>
      </c>
      <c r="N184" s="48"/>
      <c r="O184" s="27"/>
      <c r="P184" s="45">
        <f>P180+P181+P182+P183</f>
        <v>13.2</v>
      </c>
      <c r="Q184" s="46"/>
      <c r="R184" s="45">
        <v>15.14</v>
      </c>
      <c r="S184" s="46"/>
      <c r="T184" s="45">
        <v>68.09</v>
      </c>
      <c r="U184" s="46"/>
      <c r="V184" s="45">
        <v>453.16</v>
      </c>
      <c r="W184" s="47"/>
      <c r="X184" s="46"/>
      <c r="Y184" s="11"/>
      <c r="Z184" s="6">
        <v>0.1</v>
      </c>
      <c r="AA184" s="7" t="s">
        <v>43</v>
      </c>
      <c r="AB184" s="7" t="s">
        <v>43</v>
      </c>
    </row>
    <row r="185" spans="1:28" ht="14.25" customHeight="1" x14ac:dyDescent="0.25">
      <c r="A185" s="49" t="s">
        <v>47</v>
      </c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1"/>
    </row>
    <row r="186" spans="1:28" ht="11.85" customHeight="1" x14ac:dyDescent="0.25">
      <c r="A186" s="20" t="s">
        <v>154</v>
      </c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2"/>
      <c r="M186" s="23">
        <v>140</v>
      </c>
      <c r="N186" s="24"/>
      <c r="O186" s="25"/>
      <c r="P186" s="17">
        <v>0.6</v>
      </c>
      <c r="Q186" s="18"/>
      <c r="R186" s="17">
        <v>0.6</v>
      </c>
      <c r="S186" s="18"/>
      <c r="T186" s="17">
        <v>13.7</v>
      </c>
      <c r="U186" s="18"/>
      <c r="V186" s="17">
        <v>65.8</v>
      </c>
      <c r="W186" s="19"/>
      <c r="X186" s="18"/>
      <c r="Y186" s="10">
        <v>111</v>
      </c>
      <c r="Z186" s="5">
        <v>14</v>
      </c>
      <c r="AA186" s="4" t="s">
        <v>122</v>
      </c>
      <c r="AB186" s="4" t="s">
        <v>35</v>
      </c>
    </row>
    <row r="187" spans="1:28" ht="11.85" customHeight="1" x14ac:dyDescent="0.25">
      <c r="A187" s="42" t="s">
        <v>44</v>
      </c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4"/>
      <c r="M187" s="26">
        <v>140</v>
      </c>
      <c r="N187" s="48"/>
      <c r="O187" s="27"/>
      <c r="P187" s="45">
        <v>0.6</v>
      </c>
      <c r="Q187" s="46"/>
      <c r="R187" s="45">
        <v>0.6</v>
      </c>
      <c r="S187" s="46"/>
      <c r="T187" s="45">
        <v>13.7</v>
      </c>
      <c r="U187" s="46"/>
      <c r="V187" s="45">
        <v>65.8</v>
      </c>
      <c r="W187" s="47"/>
      <c r="X187" s="46"/>
      <c r="Y187" s="11"/>
      <c r="Z187" s="6">
        <v>14</v>
      </c>
      <c r="AA187" s="7" t="s">
        <v>43</v>
      </c>
      <c r="AB187" s="7" t="s">
        <v>43</v>
      </c>
    </row>
    <row r="188" spans="1:28" ht="14.25" customHeight="1" x14ac:dyDescent="0.25">
      <c r="A188" s="49" t="s">
        <v>56</v>
      </c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1"/>
    </row>
    <row r="189" spans="1:28" ht="11.85" customHeight="1" x14ac:dyDescent="0.25">
      <c r="A189" s="20" t="s">
        <v>211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2"/>
      <c r="M189" s="23" t="s">
        <v>226</v>
      </c>
      <c r="N189" s="24"/>
      <c r="O189" s="25"/>
      <c r="P189" s="17" t="s">
        <v>114</v>
      </c>
      <c r="Q189" s="18"/>
      <c r="R189" s="17" t="s">
        <v>318</v>
      </c>
      <c r="S189" s="18"/>
      <c r="T189" s="17" t="s">
        <v>319</v>
      </c>
      <c r="U189" s="18"/>
      <c r="V189" s="17" t="s">
        <v>320</v>
      </c>
      <c r="W189" s="19"/>
      <c r="X189" s="18"/>
      <c r="Y189" s="10">
        <v>17</v>
      </c>
      <c r="Z189" s="5" t="s">
        <v>213</v>
      </c>
      <c r="AA189" s="4" t="s">
        <v>214</v>
      </c>
      <c r="AB189" s="4" t="s">
        <v>35</v>
      </c>
    </row>
    <row r="190" spans="1:28" ht="11.85" customHeight="1" x14ac:dyDescent="0.25">
      <c r="A190" s="20" t="s">
        <v>321</v>
      </c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2"/>
      <c r="M190" s="23" t="s">
        <v>322</v>
      </c>
      <c r="N190" s="24"/>
      <c r="O190" s="25"/>
      <c r="P190" s="17" t="s">
        <v>323</v>
      </c>
      <c r="Q190" s="18"/>
      <c r="R190" s="17" t="s">
        <v>324</v>
      </c>
      <c r="S190" s="18"/>
      <c r="T190" s="17" t="s">
        <v>25</v>
      </c>
      <c r="U190" s="18"/>
      <c r="V190" s="17" t="s">
        <v>325</v>
      </c>
      <c r="W190" s="19"/>
      <c r="X190" s="18"/>
      <c r="Y190" s="10">
        <v>30</v>
      </c>
      <c r="Z190" s="5" t="s">
        <v>25</v>
      </c>
      <c r="AA190" s="4" t="s">
        <v>326</v>
      </c>
      <c r="AB190" s="4" t="s">
        <v>55</v>
      </c>
    </row>
    <row r="191" spans="1:28" ht="11.85" customHeight="1" x14ac:dyDescent="0.25">
      <c r="A191" s="20" t="s">
        <v>327</v>
      </c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2"/>
      <c r="M191" s="23" t="s">
        <v>328</v>
      </c>
      <c r="N191" s="24"/>
      <c r="O191" s="25"/>
      <c r="P191" s="17" t="s">
        <v>98</v>
      </c>
      <c r="Q191" s="18"/>
      <c r="R191" s="17" t="s">
        <v>160</v>
      </c>
      <c r="S191" s="18"/>
      <c r="T191" s="17" t="s">
        <v>250</v>
      </c>
      <c r="U191" s="18"/>
      <c r="V191" s="17" t="s">
        <v>329</v>
      </c>
      <c r="W191" s="19"/>
      <c r="X191" s="18"/>
      <c r="Y191" s="10">
        <v>12</v>
      </c>
      <c r="Z191" s="5" t="s">
        <v>330</v>
      </c>
      <c r="AA191" s="4" t="s">
        <v>331</v>
      </c>
      <c r="AB191" s="4" t="s">
        <v>55</v>
      </c>
    </row>
    <row r="192" spans="1:28" ht="11.85" customHeight="1" x14ac:dyDescent="0.25">
      <c r="A192" s="20" t="s">
        <v>332</v>
      </c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2"/>
      <c r="M192" s="23" t="s">
        <v>171</v>
      </c>
      <c r="N192" s="24"/>
      <c r="O192" s="25"/>
      <c r="P192" s="17" t="s">
        <v>333</v>
      </c>
      <c r="Q192" s="18"/>
      <c r="R192" s="17" t="s">
        <v>51</v>
      </c>
      <c r="S192" s="18"/>
      <c r="T192" s="17" t="s">
        <v>334</v>
      </c>
      <c r="U192" s="18"/>
      <c r="V192" s="17" t="s">
        <v>335</v>
      </c>
      <c r="W192" s="19"/>
      <c r="X192" s="18"/>
      <c r="Y192" s="10">
        <v>45</v>
      </c>
      <c r="Z192" s="5" t="s">
        <v>76</v>
      </c>
      <c r="AA192" s="4" t="s">
        <v>336</v>
      </c>
      <c r="AB192" s="4" t="s">
        <v>35</v>
      </c>
    </row>
    <row r="193" spans="1:28" ht="11.85" customHeight="1" x14ac:dyDescent="0.25">
      <c r="A193" s="20" t="s">
        <v>337</v>
      </c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2"/>
      <c r="M193" s="23">
        <v>170</v>
      </c>
      <c r="N193" s="24"/>
      <c r="O193" s="25"/>
      <c r="P193" s="17">
        <v>3.2</v>
      </c>
      <c r="Q193" s="18"/>
      <c r="R193" s="17">
        <v>4.7</v>
      </c>
      <c r="S193" s="18"/>
      <c r="T193" s="17">
        <v>23.6</v>
      </c>
      <c r="U193" s="18"/>
      <c r="V193" s="17">
        <v>132.1</v>
      </c>
      <c r="W193" s="19"/>
      <c r="X193" s="18"/>
      <c r="Y193" s="10">
        <v>321</v>
      </c>
      <c r="Z193" s="5">
        <v>11.8</v>
      </c>
      <c r="AA193" s="4" t="s">
        <v>340</v>
      </c>
      <c r="AB193" s="4" t="s">
        <v>103</v>
      </c>
    </row>
    <row r="194" spans="1:28" ht="11.85" customHeight="1" x14ac:dyDescent="0.25">
      <c r="A194" s="20" t="s">
        <v>341</v>
      </c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2"/>
      <c r="M194" s="23" t="s">
        <v>28</v>
      </c>
      <c r="N194" s="24"/>
      <c r="O194" s="25"/>
      <c r="P194" s="17" t="s">
        <v>22</v>
      </c>
      <c r="Q194" s="18"/>
      <c r="R194" s="17" t="s">
        <v>25</v>
      </c>
      <c r="S194" s="18"/>
      <c r="T194" s="17" t="s">
        <v>342</v>
      </c>
      <c r="U194" s="18"/>
      <c r="V194" s="17" t="s">
        <v>343</v>
      </c>
      <c r="W194" s="19"/>
      <c r="X194" s="18"/>
      <c r="Y194" s="10">
        <v>145</v>
      </c>
      <c r="Z194" s="5" t="s">
        <v>25</v>
      </c>
      <c r="AA194" s="4" t="s">
        <v>344</v>
      </c>
      <c r="AB194" s="4" t="s">
        <v>103</v>
      </c>
    </row>
    <row r="195" spans="1:28" ht="11.85" customHeight="1" x14ac:dyDescent="0.25">
      <c r="A195" s="20" t="s">
        <v>91</v>
      </c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2"/>
      <c r="M195" s="23" t="s">
        <v>37</v>
      </c>
      <c r="N195" s="24"/>
      <c r="O195" s="25"/>
      <c r="P195" s="17" t="s">
        <v>80</v>
      </c>
      <c r="Q195" s="18"/>
      <c r="R195" s="17" t="s">
        <v>92</v>
      </c>
      <c r="S195" s="18"/>
      <c r="T195" s="17" t="s">
        <v>93</v>
      </c>
      <c r="U195" s="18"/>
      <c r="V195" s="17" t="s">
        <v>94</v>
      </c>
      <c r="W195" s="19"/>
      <c r="X195" s="18"/>
      <c r="Y195" s="10">
        <v>96</v>
      </c>
      <c r="Z195" s="5" t="s">
        <v>25</v>
      </c>
      <c r="AA195" s="4" t="s">
        <v>42</v>
      </c>
      <c r="AB195" s="4" t="s">
        <v>43</v>
      </c>
    </row>
    <row r="196" spans="1:28" ht="11.85" customHeight="1" x14ac:dyDescent="0.25">
      <c r="A196" s="42" t="s">
        <v>44</v>
      </c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4"/>
      <c r="M196" s="26">
        <v>800</v>
      </c>
      <c r="N196" s="48"/>
      <c r="O196" s="27"/>
      <c r="P196" s="45">
        <f>P189+P190+P191+P192+P193+P194+P195</f>
        <v>30.4</v>
      </c>
      <c r="Q196" s="46"/>
      <c r="R196" s="45">
        <f>R189+R190+R191+R192+R193+R194+R195</f>
        <v>32.700000000000003</v>
      </c>
      <c r="S196" s="46"/>
      <c r="T196" s="45">
        <f>T189+T190+T191+T192+T193+T194+T195</f>
        <v>88.600000000000009</v>
      </c>
      <c r="U196" s="46"/>
      <c r="V196" s="45">
        <f>V189+V190+V191+V192+V193+V195+V194</f>
        <v>690</v>
      </c>
      <c r="W196" s="47"/>
      <c r="X196" s="46"/>
      <c r="Y196" s="11"/>
      <c r="Z196" s="6">
        <f>Z189+Z190+Z191+Z192+Z193+Z194+Z195</f>
        <v>25.2</v>
      </c>
      <c r="AA196" s="7" t="s">
        <v>43</v>
      </c>
      <c r="AB196" s="7" t="s">
        <v>43</v>
      </c>
    </row>
    <row r="197" spans="1:28" ht="14.25" customHeight="1" x14ac:dyDescent="0.25">
      <c r="A197" s="49" t="s">
        <v>96</v>
      </c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1"/>
    </row>
    <row r="198" spans="1:28" ht="21" customHeight="1" x14ac:dyDescent="0.25">
      <c r="A198" s="20" t="s">
        <v>345</v>
      </c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2"/>
      <c r="M198" s="23" t="s">
        <v>117</v>
      </c>
      <c r="N198" s="24"/>
      <c r="O198" s="25"/>
      <c r="P198" s="17" t="s">
        <v>239</v>
      </c>
      <c r="Q198" s="18"/>
      <c r="R198" s="17" t="s">
        <v>346</v>
      </c>
      <c r="S198" s="18"/>
      <c r="T198" s="17" t="s">
        <v>347</v>
      </c>
      <c r="U198" s="18"/>
      <c r="V198" s="17" t="s">
        <v>348</v>
      </c>
      <c r="W198" s="19"/>
      <c r="X198" s="18"/>
      <c r="Y198" s="10">
        <v>105</v>
      </c>
      <c r="Z198" s="5" t="s">
        <v>349</v>
      </c>
      <c r="AA198" s="4" t="s">
        <v>128</v>
      </c>
      <c r="AB198" s="4" t="s">
        <v>55</v>
      </c>
    </row>
    <row r="199" spans="1:28" ht="11.85" customHeight="1" x14ac:dyDescent="0.25">
      <c r="A199" s="20" t="s">
        <v>104</v>
      </c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2"/>
      <c r="M199" s="23" t="s">
        <v>350</v>
      </c>
      <c r="N199" s="24"/>
      <c r="O199" s="25"/>
      <c r="P199" s="17" t="s">
        <v>107</v>
      </c>
      <c r="Q199" s="18"/>
      <c r="R199" s="17" t="s">
        <v>138</v>
      </c>
      <c r="S199" s="18"/>
      <c r="T199" s="17" t="s">
        <v>289</v>
      </c>
      <c r="U199" s="18"/>
      <c r="V199" s="17" t="s">
        <v>351</v>
      </c>
      <c r="W199" s="19"/>
      <c r="X199" s="18"/>
      <c r="Y199" s="10">
        <v>87</v>
      </c>
      <c r="Z199" s="5" t="s">
        <v>46</v>
      </c>
      <c r="AA199" s="4" t="s">
        <v>110</v>
      </c>
      <c r="AB199" s="4" t="s">
        <v>19</v>
      </c>
    </row>
    <row r="200" spans="1:28" ht="11.85" customHeight="1" x14ac:dyDescent="0.25">
      <c r="A200" s="42" t="s">
        <v>44</v>
      </c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4"/>
      <c r="M200" s="26" t="s">
        <v>111</v>
      </c>
      <c r="N200" s="48"/>
      <c r="O200" s="27"/>
      <c r="P200" s="45" t="s">
        <v>150</v>
      </c>
      <c r="Q200" s="46"/>
      <c r="R200" s="45" t="s">
        <v>352</v>
      </c>
      <c r="S200" s="46"/>
      <c r="T200" s="45" t="s">
        <v>353</v>
      </c>
      <c r="U200" s="46"/>
      <c r="V200" s="45" t="s">
        <v>354</v>
      </c>
      <c r="W200" s="47"/>
      <c r="X200" s="46"/>
      <c r="Y200" s="11"/>
      <c r="Z200" s="6" t="s">
        <v>355</v>
      </c>
      <c r="AA200" s="7" t="s">
        <v>43</v>
      </c>
      <c r="AB200" s="7" t="s">
        <v>43</v>
      </c>
    </row>
    <row r="201" spans="1:28" ht="14.25" customHeight="1" x14ac:dyDescent="0.25">
      <c r="A201" s="49" t="s">
        <v>115</v>
      </c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1"/>
    </row>
    <row r="202" spans="1:28" ht="11.85" customHeight="1" x14ac:dyDescent="0.25">
      <c r="A202" s="20" t="s">
        <v>57</v>
      </c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2"/>
      <c r="M202" s="23" t="s">
        <v>226</v>
      </c>
      <c r="N202" s="24"/>
      <c r="O202" s="25"/>
      <c r="P202" s="17" t="s">
        <v>356</v>
      </c>
      <c r="Q202" s="18"/>
      <c r="R202" s="17" t="s">
        <v>25</v>
      </c>
      <c r="S202" s="18"/>
      <c r="T202" s="17" t="s">
        <v>300</v>
      </c>
      <c r="U202" s="18"/>
      <c r="V202" s="17" t="s">
        <v>174</v>
      </c>
      <c r="W202" s="19"/>
      <c r="X202" s="18"/>
      <c r="Y202" s="10"/>
      <c r="Z202" s="5" t="s">
        <v>210</v>
      </c>
      <c r="AA202" s="4" t="s">
        <v>62</v>
      </c>
      <c r="AB202" s="4" t="s">
        <v>55</v>
      </c>
    </row>
    <row r="203" spans="1:28" ht="11.85" customHeight="1" x14ac:dyDescent="0.25">
      <c r="A203" s="20" t="s">
        <v>357</v>
      </c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2"/>
      <c r="M203" s="23" t="s">
        <v>105</v>
      </c>
      <c r="N203" s="24"/>
      <c r="O203" s="25"/>
      <c r="P203" s="17" t="s">
        <v>260</v>
      </c>
      <c r="Q203" s="18"/>
      <c r="R203" s="17" t="s">
        <v>358</v>
      </c>
      <c r="S203" s="18"/>
      <c r="T203" s="17" t="s">
        <v>359</v>
      </c>
      <c r="U203" s="18"/>
      <c r="V203" s="17" t="s">
        <v>360</v>
      </c>
      <c r="W203" s="19"/>
      <c r="X203" s="18"/>
      <c r="Y203" s="10">
        <v>61</v>
      </c>
      <c r="Z203" s="5" t="s">
        <v>361</v>
      </c>
      <c r="AA203" s="4" t="s">
        <v>251</v>
      </c>
      <c r="AB203" s="4" t="s">
        <v>103</v>
      </c>
    </row>
    <row r="204" spans="1:28" ht="11.85" customHeight="1" x14ac:dyDescent="0.25">
      <c r="A204" s="20" t="s">
        <v>362</v>
      </c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2"/>
      <c r="M204" s="23" t="s">
        <v>363</v>
      </c>
      <c r="N204" s="24"/>
      <c r="O204" s="25"/>
      <c r="P204" s="17" t="s">
        <v>121</v>
      </c>
      <c r="Q204" s="18"/>
      <c r="R204" s="17" t="s">
        <v>250</v>
      </c>
      <c r="S204" s="18"/>
      <c r="T204" s="17" t="s">
        <v>124</v>
      </c>
      <c r="U204" s="18"/>
      <c r="V204" s="17" t="s">
        <v>364</v>
      </c>
      <c r="W204" s="19"/>
      <c r="X204" s="18"/>
      <c r="Y204" s="10">
        <v>53</v>
      </c>
      <c r="Z204" s="5" t="s">
        <v>25</v>
      </c>
      <c r="AA204" s="4">
        <v>275</v>
      </c>
      <c r="AB204" s="4" t="s">
        <v>103</v>
      </c>
    </row>
    <row r="205" spans="1:28" ht="11.85" customHeight="1" x14ac:dyDescent="0.25">
      <c r="A205" s="20" t="s">
        <v>205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2"/>
      <c r="M205" s="23" t="s">
        <v>105</v>
      </c>
      <c r="N205" s="24"/>
      <c r="O205" s="25"/>
      <c r="P205" s="17" t="s">
        <v>124</v>
      </c>
      <c r="Q205" s="18"/>
      <c r="R205" s="17" t="s">
        <v>25</v>
      </c>
      <c r="S205" s="18"/>
      <c r="T205" s="17" t="s">
        <v>155</v>
      </c>
      <c r="U205" s="18"/>
      <c r="V205" s="17" t="s">
        <v>365</v>
      </c>
      <c r="W205" s="19"/>
      <c r="X205" s="18"/>
      <c r="Y205" s="10">
        <v>71</v>
      </c>
      <c r="Z205" s="5" t="s">
        <v>114</v>
      </c>
      <c r="AA205" s="4" t="s">
        <v>208</v>
      </c>
      <c r="AB205" s="4" t="s">
        <v>55</v>
      </c>
    </row>
    <row r="206" spans="1:28" ht="11.85" customHeight="1" x14ac:dyDescent="0.25">
      <c r="A206" s="20" t="s">
        <v>91</v>
      </c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2"/>
      <c r="M206" s="23" t="s">
        <v>37</v>
      </c>
      <c r="N206" s="24"/>
      <c r="O206" s="25"/>
      <c r="P206" s="17" t="s">
        <v>80</v>
      </c>
      <c r="Q206" s="18"/>
      <c r="R206" s="17" t="s">
        <v>92</v>
      </c>
      <c r="S206" s="18"/>
      <c r="T206" s="17" t="s">
        <v>93</v>
      </c>
      <c r="U206" s="18"/>
      <c r="V206" s="17" t="s">
        <v>94</v>
      </c>
      <c r="W206" s="19"/>
      <c r="X206" s="18"/>
      <c r="Y206" s="10">
        <v>96</v>
      </c>
      <c r="Z206" s="5" t="s">
        <v>25</v>
      </c>
      <c r="AA206" s="4" t="s">
        <v>42</v>
      </c>
      <c r="AB206" s="4" t="s">
        <v>43</v>
      </c>
    </row>
    <row r="207" spans="1:28" ht="11.85" customHeight="1" x14ac:dyDescent="0.25">
      <c r="A207" s="42" t="s">
        <v>44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4"/>
      <c r="M207" s="26" t="s">
        <v>366</v>
      </c>
      <c r="N207" s="48"/>
      <c r="O207" s="27"/>
      <c r="P207" s="45" t="s">
        <v>367</v>
      </c>
      <c r="Q207" s="46"/>
      <c r="R207" s="45" t="s">
        <v>368</v>
      </c>
      <c r="S207" s="46"/>
      <c r="T207" s="45" t="s">
        <v>369</v>
      </c>
      <c r="U207" s="46"/>
      <c r="V207" s="45" t="s">
        <v>370</v>
      </c>
      <c r="W207" s="47"/>
      <c r="X207" s="46"/>
      <c r="Y207" s="11"/>
      <c r="Z207" s="6" t="s">
        <v>371</v>
      </c>
      <c r="AA207" s="7" t="s">
        <v>43</v>
      </c>
      <c r="AB207" s="7" t="s">
        <v>43</v>
      </c>
    </row>
    <row r="208" spans="1:28" ht="21" customHeight="1" x14ac:dyDescent="0.25">
      <c r="A208" s="42" t="s">
        <v>130</v>
      </c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4"/>
      <c r="P208" s="45">
        <f>P184+P187+P196+P200+P207</f>
        <v>69.3</v>
      </c>
      <c r="Q208" s="46"/>
      <c r="R208" s="45">
        <f>R184+R187+R196+R200+R207</f>
        <v>79.72</v>
      </c>
      <c r="S208" s="46"/>
      <c r="T208" s="45">
        <f>T184+T187+T196+T200+T207</f>
        <v>286.99</v>
      </c>
      <c r="U208" s="46"/>
      <c r="V208" s="45">
        <f>V184+V187+V196+V200+V207</f>
        <v>1928.78</v>
      </c>
      <c r="W208" s="47"/>
      <c r="X208" s="46"/>
      <c r="Y208" s="11"/>
      <c r="Z208" s="6">
        <f>Z184+Z187+Z196+Z200+Z207</f>
        <v>97.259999999999991</v>
      </c>
      <c r="AA208" s="7" t="s">
        <v>43</v>
      </c>
      <c r="AB208" s="7" t="s">
        <v>43</v>
      </c>
    </row>
    <row r="209" spans="1:28" ht="4.5" customHeight="1" x14ac:dyDescent="0.25">
      <c r="A209" s="29" t="s">
        <v>43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</row>
    <row r="210" spans="1:28" ht="13.7" customHeight="1" x14ac:dyDescent="0.25">
      <c r="A210" s="28" t="s">
        <v>137</v>
      </c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</row>
    <row r="211" spans="1:28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</row>
    <row r="212" spans="1:28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</row>
    <row r="213" spans="1:28" ht="27.6" customHeight="1" x14ac:dyDescent="0.25">
      <c r="A213" s="68" t="s">
        <v>555</v>
      </c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29"/>
      <c r="AB213" s="29"/>
    </row>
    <row r="214" spans="1:28" ht="12.95" customHeight="1" x14ac:dyDescent="0.25">
      <c r="A214" s="31" t="s">
        <v>0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32"/>
      <c r="M214" s="31" t="s">
        <v>1</v>
      </c>
      <c r="N214" s="57"/>
      <c r="O214" s="32"/>
      <c r="P214" s="35" t="s">
        <v>2</v>
      </c>
      <c r="Q214" s="36"/>
      <c r="R214" s="36"/>
      <c r="S214" s="36"/>
      <c r="T214" s="36"/>
      <c r="U214" s="37"/>
      <c r="V214" s="38" t="s">
        <v>3</v>
      </c>
      <c r="W214" s="39"/>
      <c r="X214" s="59"/>
      <c r="Y214" s="54" t="s">
        <v>544</v>
      </c>
      <c r="Z214" s="54" t="s">
        <v>4</v>
      </c>
      <c r="AA214" s="52" t="s">
        <v>5</v>
      </c>
      <c r="AB214" s="52" t="s">
        <v>6</v>
      </c>
    </row>
    <row r="215" spans="1:28" ht="28.5" customHeight="1" x14ac:dyDescent="0.25">
      <c r="A215" s="33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34"/>
      <c r="M215" s="33"/>
      <c r="N215" s="58"/>
      <c r="O215" s="34"/>
      <c r="P215" s="26" t="s">
        <v>7</v>
      </c>
      <c r="Q215" s="27"/>
      <c r="R215" s="26" t="s">
        <v>8</v>
      </c>
      <c r="S215" s="27"/>
      <c r="T215" s="26" t="s">
        <v>9</v>
      </c>
      <c r="U215" s="27"/>
      <c r="V215" s="40"/>
      <c r="W215" s="41"/>
      <c r="X215" s="60"/>
      <c r="Y215" s="55"/>
      <c r="Z215" s="55"/>
      <c r="AA215" s="53"/>
      <c r="AB215" s="53"/>
    </row>
    <row r="216" spans="1:28" ht="14.25" customHeight="1" x14ac:dyDescent="0.25">
      <c r="A216" s="49" t="s">
        <v>10</v>
      </c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1"/>
    </row>
    <row r="217" spans="1:28" ht="11.85" customHeight="1" x14ac:dyDescent="0.25">
      <c r="A217" s="20" t="s">
        <v>372</v>
      </c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2"/>
      <c r="M217" s="23" t="s">
        <v>12</v>
      </c>
      <c r="N217" s="24"/>
      <c r="O217" s="25"/>
      <c r="P217" s="17">
        <v>5.58</v>
      </c>
      <c r="Q217" s="18"/>
      <c r="R217" s="17">
        <v>9</v>
      </c>
      <c r="S217" s="18"/>
      <c r="T217" s="17">
        <v>24.12</v>
      </c>
      <c r="U217" s="18"/>
      <c r="V217" s="17">
        <v>198</v>
      </c>
      <c r="W217" s="19"/>
      <c r="X217" s="18"/>
      <c r="Y217" s="10">
        <v>4</v>
      </c>
      <c r="Z217" s="5">
        <v>0</v>
      </c>
      <c r="AA217" s="4" t="s">
        <v>373</v>
      </c>
      <c r="AB217" s="4" t="s">
        <v>55</v>
      </c>
    </row>
    <row r="218" spans="1:28" ht="11.85" customHeight="1" x14ac:dyDescent="0.25">
      <c r="A218" s="20" t="s">
        <v>222</v>
      </c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2"/>
      <c r="M218" s="23" t="s">
        <v>12</v>
      </c>
      <c r="N218" s="24"/>
      <c r="O218" s="25"/>
      <c r="P218" s="17" t="s">
        <v>53</v>
      </c>
      <c r="Q218" s="18"/>
      <c r="R218" s="17" t="s">
        <v>223</v>
      </c>
      <c r="S218" s="18"/>
      <c r="T218" s="17" t="s">
        <v>155</v>
      </c>
      <c r="U218" s="18"/>
      <c r="V218" s="17" t="s">
        <v>224</v>
      </c>
      <c r="W218" s="19"/>
      <c r="X218" s="18"/>
      <c r="Y218" s="10">
        <v>65</v>
      </c>
      <c r="Z218" s="5">
        <v>0.6</v>
      </c>
      <c r="AA218" s="4" t="s">
        <v>225</v>
      </c>
      <c r="AB218" s="4" t="s">
        <v>103</v>
      </c>
    </row>
    <row r="219" spans="1:28" ht="11.85" customHeight="1" x14ac:dyDescent="0.25">
      <c r="A219" s="20" t="s">
        <v>20</v>
      </c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2"/>
      <c r="M219" s="23" t="s">
        <v>137</v>
      </c>
      <c r="N219" s="24"/>
      <c r="O219" s="25"/>
      <c r="P219" s="17" t="s">
        <v>25</v>
      </c>
      <c r="Q219" s="18"/>
      <c r="R219" s="17" t="s">
        <v>138</v>
      </c>
      <c r="S219" s="18"/>
      <c r="T219" s="17" t="s">
        <v>25</v>
      </c>
      <c r="U219" s="18"/>
      <c r="V219" s="17" t="s">
        <v>139</v>
      </c>
      <c r="W219" s="19"/>
      <c r="X219" s="18"/>
      <c r="Y219" s="10">
        <v>113</v>
      </c>
      <c r="Z219" s="5" t="s">
        <v>25</v>
      </c>
      <c r="AA219" s="4" t="s">
        <v>26</v>
      </c>
      <c r="AB219" s="4" t="s">
        <v>19</v>
      </c>
    </row>
    <row r="220" spans="1:28" ht="11.85" customHeight="1" x14ac:dyDescent="0.25">
      <c r="A220" s="20" t="s">
        <v>140</v>
      </c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2"/>
      <c r="M220" s="23" t="s">
        <v>21</v>
      </c>
      <c r="N220" s="24"/>
      <c r="O220" s="25"/>
      <c r="P220" s="17" t="s">
        <v>29</v>
      </c>
      <c r="Q220" s="18"/>
      <c r="R220" s="17" t="s">
        <v>61</v>
      </c>
      <c r="S220" s="18"/>
      <c r="T220" s="17" t="s">
        <v>25</v>
      </c>
      <c r="U220" s="18"/>
      <c r="V220" s="17" t="s">
        <v>141</v>
      </c>
      <c r="W220" s="19"/>
      <c r="X220" s="18"/>
      <c r="Y220" s="10">
        <v>115</v>
      </c>
      <c r="Z220" s="5" t="s">
        <v>22</v>
      </c>
      <c r="AA220" s="4" t="s">
        <v>142</v>
      </c>
      <c r="AB220" s="4" t="s">
        <v>19</v>
      </c>
    </row>
    <row r="221" spans="1:28" ht="11.85" customHeight="1" x14ac:dyDescent="0.25">
      <c r="A221" s="20" t="s">
        <v>36</v>
      </c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2"/>
      <c r="M221" s="23" t="s">
        <v>145</v>
      </c>
      <c r="N221" s="24"/>
      <c r="O221" s="25"/>
      <c r="P221" s="17" t="s">
        <v>146</v>
      </c>
      <c r="Q221" s="18"/>
      <c r="R221" s="17" t="s">
        <v>114</v>
      </c>
      <c r="S221" s="18"/>
      <c r="T221" s="17" t="s">
        <v>147</v>
      </c>
      <c r="U221" s="18"/>
      <c r="V221" s="17" t="s">
        <v>148</v>
      </c>
      <c r="W221" s="19"/>
      <c r="X221" s="18"/>
      <c r="Y221" s="10">
        <v>97</v>
      </c>
      <c r="Z221" s="5" t="s">
        <v>25</v>
      </c>
      <c r="AA221" s="4" t="s">
        <v>42</v>
      </c>
      <c r="AB221" s="4" t="s">
        <v>43</v>
      </c>
    </row>
    <row r="222" spans="1:28" ht="11.85" customHeight="1" x14ac:dyDescent="0.25">
      <c r="A222" s="42" t="s">
        <v>44</v>
      </c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4"/>
      <c r="M222" s="26">
        <f>M217+M218+M219+M220+M221</f>
        <v>410</v>
      </c>
      <c r="N222" s="48"/>
      <c r="O222" s="27"/>
      <c r="P222" s="45">
        <f>P217+P218+P219+P220+P221</f>
        <v>13.780000000000001</v>
      </c>
      <c r="Q222" s="46"/>
      <c r="R222" s="45">
        <f>R217+R218+R219+R220+R221</f>
        <v>20.100000000000001</v>
      </c>
      <c r="S222" s="46"/>
      <c r="T222" s="45">
        <f>T217+T218+T219+T220+T221</f>
        <v>56.32</v>
      </c>
      <c r="U222" s="46"/>
      <c r="V222" s="45">
        <f>V217+V218+V219+V220+V221</f>
        <v>446.69999999999993</v>
      </c>
      <c r="W222" s="47"/>
      <c r="X222" s="46"/>
      <c r="Y222" s="11"/>
      <c r="Z222" s="6">
        <f>Z217+Z218+Z219+Z220+Z221</f>
        <v>0.7</v>
      </c>
      <c r="AA222" s="7" t="s">
        <v>43</v>
      </c>
      <c r="AB222" s="7" t="s">
        <v>43</v>
      </c>
    </row>
    <row r="223" spans="1:28" ht="14.25" customHeight="1" x14ac:dyDescent="0.25">
      <c r="A223" s="49" t="s">
        <v>47</v>
      </c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1"/>
    </row>
    <row r="224" spans="1:28" ht="11.85" customHeight="1" x14ac:dyDescent="0.25">
      <c r="A224" s="20" t="s">
        <v>229</v>
      </c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2"/>
      <c r="M224" s="23" t="s">
        <v>28</v>
      </c>
      <c r="N224" s="24"/>
      <c r="O224" s="25"/>
      <c r="P224" s="17" t="s">
        <v>92</v>
      </c>
      <c r="Q224" s="18"/>
      <c r="R224" s="17" t="s">
        <v>17</v>
      </c>
      <c r="S224" s="18"/>
      <c r="T224" s="17" t="s">
        <v>230</v>
      </c>
      <c r="U224" s="18"/>
      <c r="V224" s="17" t="s">
        <v>156</v>
      </c>
      <c r="W224" s="19"/>
      <c r="X224" s="18"/>
      <c r="Y224" s="10">
        <v>112</v>
      </c>
      <c r="Z224" s="5" t="s">
        <v>231</v>
      </c>
      <c r="AA224" s="4" t="s">
        <v>122</v>
      </c>
      <c r="AB224" s="4" t="s">
        <v>35</v>
      </c>
    </row>
    <row r="225" spans="1:28" ht="11.85" customHeight="1" x14ac:dyDescent="0.25">
      <c r="A225" s="42" t="s">
        <v>44</v>
      </c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4"/>
      <c r="M225" s="26" t="s">
        <v>28</v>
      </c>
      <c r="N225" s="48"/>
      <c r="O225" s="27"/>
      <c r="P225" s="45" t="s">
        <v>92</v>
      </c>
      <c r="Q225" s="46"/>
      <c r="R225" s="45" t="s">
        <v>17</v>
      </c>
      <c r="S225" s="46"/>
      <c r="T225" s="45" t="s">
        <v>230</v>
      </c>
      <c r="U225" s="46"/>
      <c r="V225" s="45" t="s">
        <v>156</v>
      </c>
      <c r="W225" s="47"/>
      <c r="X225" s="46"/>
      <c r="Y225" s="11"/>
      <c r="Z225" s="6" t="s">
        <v>231</v>
      </c>
      <c r="AA225" s="7" t="s">
        <v>43</v>
      </c>
      <c r="AB225" s="7" t="s">
        <v>43</v>
      </c>
    </row>
    <row r="226" spans="1:28" ht="14.25" customHeight="1" x14ac:dyDescent="0.25">
      <c r="A226" s="49" t="s">
        <v>56</v>
      </c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1"/>
    </row>
    <row r="227" spans="1:28" ht="11.85" customHeight="1" x14ac:dyDescent="0.25">
      <c r="A227" s="20" t="s">
        <v>232</v>
      </c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2"/>
      <c r="M227" s="23" t="s">
        <v>159</v>
      </c>
      <c r="N227" s="24"/>
      <c r="O227" s="25"/>
      <c r="P227" s="17" t="s">
        <v>233</v>
      </c>
      <c r="Q227" s="18"/>
      <c r="R227" s="17" t="s">
        <v>199</v>
      </c>
      <c r="S227" s="18"/>
      <c r="T227" s="17" t="s">
        <v>234</v>
      </c>
      <c r="U227" s="18"/>
      <c r="V227" s="17" t="s">
        <v>235</v>
      </c>
      <c r="W227" s="19"/>
      <c r="X227" s="18"/>
      <c r="Y227" s="10">
        <v>23</v>
      </c>
      <c r="Z227" s="5" t="s">
        <v>168</v>
      </c>
      <c r="AA227" s="4" t="s">
        <v>236</v>
      </c>
      <c r="AB227" s="4" t="s">
        <v>55</v>
      </c>
    </row>
    <row r="228" spans="1:28" ht="11.85" customHeight="1" x14ac:dyDescent="0.25">
      <c r="A228" s="20" t="s">
        <v>375</v>
      </c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2"/>
      <c r="M228" s="23" t="s">
        <v>376</v>
      </c>
      <c r="N228" s="24"/>
      <c r="O228" s="25"/>
      <c r="P228" s="17" t="s">
        <v>239</v>
      </c>
      <c r="Q228" s="18"/>
      <c r="R228" s="17" t="s">
        <v>377</v>
      </c>
      <c r="S228" s="18"/>
      <c r="T228" s="17" t="s">
        <v>378</v>
      </c>
      <c r="U228" s="18"/>
      <c r="V228" s="17" t="s">
        <v>379</v>
      </c>
      <c r="W228" s="19"/>
      <c r="X228" s="18"/>
      <c r="Y228" s="10"/>
      <c r="Z228" s="5" t="s">
        <v>323</v>
      </c>
      <c r="AA228" s="4" t="s">
        <v>380</v>
      </c>
      <c r="AB228" s="4" t="s">
        <v>103</v>
      </c>
    </row>
    <row r="229" spans="1:28" ht="11.85" customHeight="1" x14ac:dyDescent="0.25">
      <c r="A229" s="20" t="s">
        <v>539</v>
      </c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2"/>
      <c r="M229" s="23" t="s">
        <v>381</v>
      </c>
      <c r="N229" s="24"/>
      <c r="O229" s="25"/>
      <c r="P229" s="17">
        <v>17.5</v>
      </c>
      <c r="Q229" s="18"/>
      <c r="R229" s="17">
        <v>21</v>
      </c>
      <c r="S229" s="18"/>
      <c r="T229" s="17">
        <v>19.8</v>
      </c>
      <c r="U229" s="18"/>
      <c r="V229" s="17">
        <v>340.8</v>
      </c>
      <c r="W229" s="19"/>
      <c r="X229" s="18"/>
      <c r="Y229" s="10">
        <v>309</v>
      </c>
      <c r="Z229" s="5">
        <v>10.1</v>
      </c>
      <c r="AA229" s="4">
        <v>309</v>
      </c>
      <c r="AB229" s="4">
        <v>2008</v>
      </c>
    </row>
    <row r="230" spans="1:28" ht="11.85" customHeight="1" x14ac:dyDescent="0.25">
      <c r="A230" s="20" t="s">
        <v>180</v>
      </c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2"/>
      <c r="M230" s="23" t="s">
        <v>12</v>
      </c>
      <c r="N230" s="24"/>
      <c r="O230" s="25"/>
      <c r="P230" s="17" t="s">
        <v>33</v>
      </c>
      <c r="Q230" s="18"/>
      <c r="R230" s="17" t="s">
        <v>25</v>
      </c>
      <c r="S230" s="18"/>
      <c r="T230" s="17" t="s">
        <v>382</v>
      </c>
      <c r="U230" s="18"/>
      <c r="V230" s="17" t="s">
        <v>383</v>
      </c>
      <c r="W230" s="19"/>
      <c r="X230" s="18"/>
      <c r="Y230" s="10">
        <v>77</v>
      </c>
      <c r="Z230" s="5" t="s">
        <v>25</v>
      </c>
      <c r="AA230" s="4" t="s">
        <v>183</v>
      </c>
      <c r="AB230" s="4" t="s">
        <v>35</v>
      </c>
    </row>
    <row r="231" spans="1:28" ht="11.85" customHeight="1" x14ac:dyDescent="0.25">
      <c r="A231" s="20" t="s">
        <v>91</v>
      </c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2"/>
      <c r="M231" s="23" t="s">
        <v>226</v>
      </c>
      <c r="N231" s="24"/>
      <c r="O231" s="25"/>
      <c r="P231" s="17" t="s">
        <v>338</v>
      </c>
      <c r="Q231" s="18"/>
      <c r="R231" s="17" t="s">
        <v>17</v>
      </c>
      <c r="S231" s="18"/>
      <c r="T231" s="17" t="s">
        <v>201</v>
      </c>
      <c r="U231" s="18"/>
      <c r="V231" s="17" t="s">
        <v>479</v>
      </c>
      <c r="W231" s="19"/>
      <c r="X231" s="18"/>
      <c r="Y231" s="10">
        <v>95</v>
      </c>
      <c r="Z231" s="5" t="s">
        <v>25</v>
      </c>
      <c r="AA231" s="4" t="s">
        <v>42</v>
      </c>
      <c r="AB231" s="4" t="s">
        <v>43</v>
      </c>
    </row>
    <row r="232" spans="1:28" ht="11.85" customHeight="1" x14ac:dyDescent="0.25">
      <c r="A232" s="42" t="s">
        <v>44</v>
      </c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4"/>
      <c r="M232" s="26">
        <v>760</v>
      </c>
      <c r="N232" s="48"/>
      <c r="O232" s="27"/>
      <c r="P232" s="45">
        <f>P227+P228+P229+P230+P231</f>
        <v>29.099999999999998</v>
      </c>
      <c r="Q232" s="46"/>
      <c r="R232" s="45">
        <f>R227+R228+R229+R230+R231</f>
        <v>33.200000000000003</v>
      </c>
      <c r="S232" s="46"/>
      <c r="T232" s="45">
        <f>T227+T228+T229+T230+T231</f>
        <v>83.4</v>
      </c>
      <c r="U232" s="46"/>
      <c r="V232" s="45">
        <f>V227+V228+V229+V230+V231</f>
        <v>724</v>
      </c>
      <c r="W232" s="47"/>
      <c r="X232" s="46"/>
      <c r="Y232" s="11"/>
      <c r="Z232" s="6" t="s">
        <v>384</v>
      </c>
      <c r="AA232" s="7" t="s">
        <v>43</v>
      </c>
      <c r="AB232" s="7" t="s">
        <v>43</v>
      </c>
    </row>
    <row r="233" spans="1:28" ht="14.25" customHeight="1" x14ac:dyDescent="0.25">
      <c r="A233" s="49" t="s">
        <v>96</v>
      </c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1"/>
    </row>
    <row r="234" spans="1:28" ht="11.85" customHeight="1" x14ac:dyDescent="0.25">
      <c r="A234" s="20" t="s">
        <v>385</v>
      </c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2"/>
      <c r="M234" s="23" t="s">
        <v>159</v>
      </c>
      <c r="N234" s="24"/>
      <c r="O234" s="25"/>
      <c r="P234" s="17" t="s">
        <v>234</v>
      </c>
      <c r="Q234" s="18"/>
      <c r="R234" s="17" t="s">
        <v>323</v>
      </c>
      <c r="S234" s="18"/>
      <c r="T234" s="17" t="s">
        <v>386</v>
      </c>
      <c r="U234" s="18"/>
      <c r="V234" s="17" t="s">
        <v>387</v>
      </c>
      <c r="W234" s="19"/>
      <c r="X234" s="18"/>
      <c r="Y234" s="10">
        <v>106</v>
      </c>
      <c r="Z234" s="5" t="s">
        <v>25</v>
      </c>
      <c r="AA234" s="4" t="s">
        <v>388</v>
      </c>
      <c r="AB234" s="4" t="s">
        <v>19</v>
      </c>
    </row>
    <row r="235" spans="1:28" ht="11.85" customHeight="1" x14ac:dyDescent="0.25">
      <c r="A235" s="20" t="s">
        <v>189</v>
      </c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2"/>
      <c r="M235" s="23" t="s">
        <v>12</v>
      </c>
      <c r="N235" s="24"/>
      <c r="O235" s="25"/>
      <c r="P235" s="17" t="s">
        <v>389</v>
      </c>
      <c r="Q235" s="18"/>
      <c r="R235" s="17" t="s">
        <v>308</v>
      </c>
      <c r="S235" s="18"/>
      <c r="T235" s="17" t="s">
        <v>390</v>
      </c>
      <c r="U235" s="18"/>
      <c r="V235" s="17" t="s">
        <v>391</v>
      </c>
      <c r="W235" s="19"/>
      <c r="X235" s="18"/>
      <c r="Y235" s="10">
        <v>89</v>
      </c>
      <c r="Z235" s="5" t="s">
        <v>114</v>
      </c>
      <c r="AA235" s="4" t="s">
        <v>193</v>
      </c>
      <c r="AB235" s="4" t="s">
        <v>55</v>
      </c>
    </row>
    <row r="236" spans="1:28" ht="11.85" customHeight="1" x14ac:dyDescent="0.25">
      <c r="A236" s="42" t="s">
        <v>44</v>
      </c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4"/>
      <c r="M236" s="26" t="s">
        <v>111</v>
      </c>
      <c r="N236" s="48"/>
      <c r="O236" s="27"/>
      <c r="P236" s="45" t="s">
        <v>392</v>
      </c>
      <c r="Q236" s="46"/>
      <c r="R236" s="45" t="s">
        <v>393</v>
      </c>
      <c r="S236" s="46"/>
      <c r="T236" s="45" t="s">
        <v>394</v>
      </c>
      <c r="U236" s="46"/>
      <c r="V236" s="45" t="s">
        <v>395</v>
      </c>
      <c r="W236" s="47"/>
      <c r="X236" s="46"/>
      <c r="Y236" s="11"/>
      <c r="Z236" s="6" t="s">
        <v>114</v>
      </c>
      <c r="AA236" s="7" t="s">
        <v>43</v>
      </c>
      <c r="AB236" s="7" t="s">
        <v>43</v>
      </c>
    </row>
    <row r="237" spans="1:28" ht="14.25" customHeight="1" x14ac:dyDescent="0.25">
      <c r="A237" s="49" t="s">
        <v>115</v>
      </c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1"/>
    </row>
    <row r="238" spans="1:28" ht="11.85" customHeight="1" x14ac:dyDescent="0.25">
      <c r="A238" s="20" t="s">
        <v>396</v>
      </c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2"/>
      <c r="M238" s="23" t="s">
        <v>117</v>
      </c>
      <c r="N238" s="24"/>
      <c r="O238" s="25"/>
      <c r="P238" s="17" t="s">
        <v>397</v>
      </c>
      <c r="Q238" s="18"/>
      <c r="R238" s="17" t="s">
        <v>121</v>
      </c>
      <c r="S238" s="18"/>
      <c r="T238" s="17" t="s">
        <v>249</v>
      </c>
      <c r="U238" s="18"/>
      <c r="V238" s="17" t="s">
        <v>398</v>
      </c>
      <c r="W238" s="19"/>
      <c r="X238" s="18"/>
      <c r="Y238" s="10">
        <v>51</v>
      </c>
      <c r="Z238" s="5" t="s">
        <v>356</v>
      </c>
      <c r="AA238" s="4" t="s">
        <v>399</v>
      </c>
      <c r="AB238" s="4" t="s">
        <v>55</v>
      </c>
    </row>
    <row r="239" spans="1:28" ht="11.85" customHeight="1" x14ac:dyDescent="0.25">
      <c r="A239" s="20" t="s">
        <v>248</v>
      </c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2"/>
      <c r="M239" s="23" t="s">
        <v>400</v>
      </c>
      <c r="N239" s="24"/>
      <c r="O239" s="25"/>
      <c r="P239" s="17" t="s">
        <v>223</v>
      </c>
      <c r="Q239" s="18"/>
      <c r="R239" s="17" t="s">
        <v>249</v>
      </c>
      <c r="S239" s="18"/>
      <c r="T239" s="17" t="s">
        <v>401</v>
      </c>
      <c r="U239" s="18"/>
      <c r="V239" s="17" t="s">
        <v>402</v>
      </c>
      <c r="W239" s="19"/>
      <c r="X239" s="18"/>
      <c r="Y239" s="10">
        <v>56</v>
      </c>
      <c r="Z239" s="5" t="s">
        <v>125</v>
      </c>
      <c r="AA239" s="4" t="s">
        <v>251</v>
      </c>
      <c r="AB239" s="4" t="s">
        <v>35</v>
      </c>
    </row>
    <row r="240" spans="1:28" ht="11.85" customHeight="1" x14ac:dyDescent="0.25">
      <c r="A240" s="20" t="s">
        <v>82</v>
      </c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2"/>
      <c r="M240" s="23" t="s">
        <v>83</v>
      </c>
      <c r="N240" s="24"/>
      <c r="O240" s="25"/>
      <c r="P240" s="17" t="s">
        <v>50</v>
      </c>
      <c r="Q240" s="18"/>
      <c r="R240" s="17" t="s">
        <v>84</v>
      </c>
      <c r="S240" s="18"/>
      <c r="T240" s="17" t="s">
        <v>79</v>
      </c>
      <c r="U240" s="18"/>
      <c r="V240" s="17" t="s">
        <v>85</v>
      </c>
      <c r="W240" s="19"/>
      <c r="X240" s="18"/>
      <c r="Y240" s="10">
        <v>38</v>
      </c>
      <c r="Z240" s="5" t="s">
        <v>46</v>
      </c>
      <c r="AA240" s="4" t="s">
        <v>86</v>
      </c>
      <c r="AB240" s="4" t="s">
        <v>35</v>
      </c>
    </row>
    <row r="241" spans="1:28" ht="11.85" customHeight="1" x14ac:dyDescent="0.25">
      <c r="A241" s="20" t="s">
        <v>276</v>
      </c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2"/>
      <c r="M241" s="23" t="s">
        <v>12</v>
      </c>
      <c r="N241" s="24"/>
      <c r="O241" s="25"/>
      <c r="P241" s="17">
        <v>1.3</v>
      </c>
      <c r="Q241" s="18"/>
      <c r="R241" s="17">
        <v>1.1000000000000001</v>
      </c>
      <c r="S241" s="18"/>
      <c r="T241" s="17">
        <v>14</v>
      </c>
      <c r="U241" s="18"/>
      <c r="V241" s="17">
        <v>65</v>
      </c>
      <c r="W241" s="19"/>
      <c r="X241" s="18"/>
      <c r="Y241" s="10">
        <v>69</v>
      </c>
      <c r="Z241" s="5" t="s">
        <v>25</v>
      </c>
      <c r="AA241" s="4" t="s">
        <v>277</v>
      </c>
      <c r="AB241" s="4" t="s">
        <v>55</v>
      </c>
    </row>
    <row r="242" spans="1:28" ht="11.85" customHeight="1" x14ac:dyDescent="0.25">
      <c r="A242" s="20" t="s">
        <v>91</v>
      </c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2"/>
      <c r="M242" s="23" t="s">
        <v>37</v>
      </c>
      <c r="N242" s="24"/>
      <c r="O242" s="25"/>
      <c r="P242" s="17" t="s">
        <v>80</v>
      </c>
      <c r="Q242" s="18"/>
      <c r="R242" s="17" t="s">
        <v>92</v>
      </c>
      <c r="S242" s="18"/>
      <c r="T242" s="17" t="s">
        <v>93</v>
      </c>
      <c r="U242" s="18"/>
      <c r="V242" s="17" t="s">
        <v>94</v>
      </c>
      <c r="W242" s="19"/>
      <c r="X242" s="18"/>
      <c r="Y242" s="10">
        <v>96</v>
      </c>
      <c r="Z242" s="5" t="s">
        <v>25</v>
      </c>
      <c r="AA242" s="4" t="s">
        <v>42</v>
      </c>
      <c r="AB242" s="4"/>
    </row>
    <row r="243" spans="1:28" ht="11.85" customHeight="1" x14ac:dyDescent="0.25">
      <c r="A243" s="42" t="s">
        <v>44</v>
      </c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4"/>
      <c r="M243" s="26">
        <v>515</v>
      </c>
      <c r="N243" s="48"/>
      <c r="O243" s="27"/>
      <c r="P243" s="45">
        <f>P238+P239+P240+P241+P242</f>
        <v>22.1</v>
      </c>
      <c r="Q243" s="46"/>
      <c r="R243" s="45">
        <f>R239+R240+R241+R242</f>
        <v>7.5</v>
      </c>
      <c r="S243" s="46"/>
      <c r="T243" s="45">
        <f>T238+T239+T240+T241+T242</f>
        <v>71.400000000000006</v>
      </c>
      <c r="U243" s="46"/>
      <c r="V243" s="45">
        <f>V238+V239+V240+V241+V242</f>
        <v>433.1</v>
      </c>
      <c r="W243" s="47"/>
      <c r="X243" s="46"/>
      <c r="Y243" s="11"/>
      <c r="Z243" s="6">
        <f>Z238+Z239+Z240</f>
        <v>14.4</v>
      </c>
      <c r="AA243" s="7" t="s">
        <v>43</v>
      </c>
      <c r="AB243" s="7" t="s">
        <v>43</v>
      </c>
    </row>
    <row r="244" spans="1:28" ht="11.85" customHeight="1" x14ac:dyDescent="0.25">
      <c r="A244" s="42" t="s">
        <v>130</v>
      </c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4"/>
      <c r="P244" s="45">
        <f>P243+P236+P232+P225+P222</f>
        <v>79.97999999999999</v>
      </c>
      <c r="Q244" s="46"/>
      <c r="R244" s="45">
        <f>R243+R236+R232+R225+R222</f>
        <v>71.400000000000006</v>
      </c>
      <c r="S244" s="46"/>
      <c r="T244" s="45">
        <f>T243+T236+T232+T225+T222</f>
        <v>281.32</v>
      </c>
      <c r="U244" s="46"/>
      <c r="V244" s="45">
        <f>V243+V236+V232+V225+V222</f>
        <v>2021.4</v>
      </c>
      <c r="W244" s="47"/>
      <c r="X244" s="46"/>
      <c r="Y244" s="11"/>
      <c r="Z244" s="6">
        <f>Z243+Z236+Z232+Z225+Z222</f>
        <v>42.14</v>
      </c>
      <c r="AA244" s="7" t="s">
        <v>43</v>
      </c>
      <c r="AB244" s="7" t="s">
        <v>43</v>
      </c>
    </row>
    <row r="245" spans="1:28" ht="4.5" customHeight="1" x14ac:dyDescent="0.25">
      <c r="A245" s="29" t="s">
        <v>43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</row>
    <row r="246" spans="1:28" ht="13.7" customHeight="1" x14ac:dyDescent="0.25">
      <c r="A246" s="28" t="s">
        <v>191</v>
      </c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</row>
    <row r="247" spans="1:28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</row>
    <row r="248" spans="1:28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</row>
    <row r="249" spans="1:28" ht="27.6" customHeight="1" x14ac:dyDescent="0.25">
      <c r="A249" s="68" t="s">
        <v>556</v>
      </c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29"/>
      <c r="AB249" s="29"/>
    </row>
    <row r="250" spans="1:28" ht="12.95" customHeight="1" x14ac:dyDescent="0.25">
      <c r="A250" s="31" t="s">
        <v>0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32"/>
      <c r="M250" s="31" t="s">
        <v>1</v>
      </c>
      <c r="N250" s="57"/>
      <c r="O250" s="32"/>
      <c r="P250" s="35" t="s">
        <v>2</v>
      </c>
      <c r="Q250" s="36"/>
      <c r="R250" s="36"/>
      <c r="S250" s="36"/>
      <c r="T250" s="36"/>
      <c r="U250" s="37"/>
      <c r="V250" s="38" t="s">
        <v>3</v>
      </c>
      <c r="W250" s="39"/>
      <c r="X250" s="59"/>
      <c r="Y250" s="54" t="s">
        <v>544</v>
      </c>
      <c r="Z250" s="54" t="s">
        <v>4</v>
      </c>
      <c r="AA250" s="52" t="s">
        <v>5</v>
      </c>
      <c r="AB250" s="52" t="s">
        <v>6</v>
      </c>
    </row>
    <row r="251" spans="1:28" ht="29.25" customHeight="1" x14ac:dyDescent="0.25">
      <c r="A251" s="33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34"/>
      <c r="M251" s="33"/>
      <c r="N251" s="58"/>
      <c r="O251" s="34"/>
      <c r="P251" s="26" t="s">
        <v>7</v>
      </c>
      <c r="Q251" s="27"/>
      <c r="R251" s="26" t="s">
        <v>8</v>
      </c>
      <c r="S251" s="27"/>
      <c r="T251" s="26" t="s">
        <v>9</v>
      </c>
      <c r="U251" s="27"/>
      <c r="V251" s="40"/>
      <c r="W251" s="41"/>
      <c r="X251" s="60"/>
      <c r="Y251" s="55"/>
      <c r="Z251" s="55"/>
      <c r="AA251" s="53"/>
      <c r="AB251" s="53"/>
    </row>
    <row r="252" spans="1:28" ht="14.25" customHeight="1" x14ac:dyDescent="0.25">
      <c r="A252" s="49" t="s">
        <v>10</v>
      </c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1"/>
    </row>
    <row r="253" spans="1:28" ht="11.85" customHeight="1" x14ac:dyDescent="0.25">
      <c r="A253" s="20" t="s">
        <v>404</v>
      </c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2"/>
      <c r="M253" s="23" t="s">
        <v>226</v>
      </c>
      <c r="N253" s="24"/>
      <c r="O253" s="25"/>
      <c r="P253" s="17" t="s">
        <v>114</v>
      </c>
      <c r="Q253" s="18"/>
      <c r="R253" s="17" t="s">
        <v>29</v>
      </c>
      <c r="S253" s="18"/>
      <c r="T253" s="17" t="s">
        <v>220</v>
      </c>
      <c r="U253" s="18"/>
      <c r="V253" s="17" t="s">
        <v>405</v>
      </c>
      <c r="W253" s="19"/>
      <c r="X253" s="18"/>
      <c r="Y253" s="10">
        <v>12</v>
      </c>
      <c r="Z253" s="5" t="s">
        <v>39</v>
      </c>
      <c r="AA253" s="4" t="s">
        <v>406</v>
      </c>
      <c r="AB253" s="4" t="s">
        <v>103</v>
      </c>
    </row>
    <row r="254" spans="1:28" ht="11.85" customHeight="1" x14ac:dyDescent="0.25">
      <c r="A254" s="20" t="s">
        <v>20</v>
      </c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2"/>
      <c r="M254" s="23" t="s">
        <v>21</v>
      </c>
      <c r="N254" s="24"/>
      <c r="O254" s="25"/>
      <c r="P254" s="17" t="s">
        <v>22</v>
      </c>
      <c r="Q254" s="18"/>
      <c r="R254" s="17" t="s">
        <v>23</v>
      </c>
      <c r="S254" s="18"/>
      <c r="T254" s="17" t="s">
        <v>22</v>
      </c>
      <c r="U254" s="18"/>
      <c r="V254" s="17" t="s">
        <v>24</v>
      </c>
      <c r="W254" s="19"/>
      <c r="X254" s="18"/>
      <c r="Y254" s="10">
        <v>114</v>
      </c>
      <c r="Z254" s="5" t="s">
        <v>25</v>
      </c>
      <c r="AA254" s="4" t="s">
        <v>26</v>
      </c>
      <c r="AB254" s="4" t="s">
        <v>19</v>
      </c>
    </row>
    <row r="255" spans="1:28" ht="11.85" customHeight="1" x14ac:dyDescent="0.25">
      <c r="A255" s="20" t="s">
        <v>215</v>
      </c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2"/>
      <c r="M255" s="23" t="s">
        <v>117</v>
      </c>
      <c r="N255" s="24"/>
      <c r="O255" s="25"/>
      <c r="P255" s="17" t="s">
        <v>216</v>
      </c>
      <c r="Q255" s="18"/>
      <c r="R255" s="17" t="s">
        <v>217</v>
      </c>
      <c r="S255" s="18"/>
      <c r="T255" s="17" t="s">
        <v>84</v>
      </c>
      <c r="U255" s="18"/>
      <c r="V255" s="17" t="s">
        <v>218</v>
      </c>
      <c r="W255" s="19"/>
      <c r="X255" s="18"/>
      <c r="Y255" s="10">
        <v>31</v>
      </c>
      <c r="Z255" s="5" t="s">
        <v>22</v>
      </c>
      <c r="AA255" s="4" t="s">
        <v>219</v>
      </c>
      <c r="AB255" s="4" t="s">
        <v>35</v>
      </c>
    </row>
    <row r="256" spans="1:28" ht="11.85" customHeight="1" x14ac:dyDescent="0.25">
      <c r="A256" s="20" t="s">
        <v>27</v>
      </c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2"/>
      <c r="M256" s="23" t="s">
        <v>12</v>
      </c>
      <c r="N256" s="24"/>
      <c r="O256" s="25"/>
      <c r="P256" s="17" t="s">
        <v>146</v>
      </c>
      <c r="Q256" s="18"/>
      <c r="R256" s="17" t="s">
        <v>324</v>
      </c>
      <c r="S256" s="18"/>
      <c r="T256" s="17" t="s">
        <v>407</v>
      </c>
      <c r="U256" s="18"/>
      <c r="V256" s="17" t="s">
        <v>408</v>
      </c>
      <c r="W256" s="19"/>
      <c r="X256" s="18"/>
      <c r="Y256" s="10">
        <v>64</v>
      </c>
      <c r="Z256" s="5" t="s">
        <v>17</v>
      </c>
      <c r="AA256" s="4" t="s">
        <v>34</v>
      </c>
      <c r="AB256" s="4" t="s">
        <v>35</v>
      </c>
    </row>
    <row r="257" spans="1:28" ht="11.85" customHeight="1" x14ac:dyDescent="0.25">
      <c r="A257" s="20" t="s">
        <v>36</v>
      </c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2"/>
      <c r="M257" s="23" t="s">
        <v>37</v>
      </c>
      <c r="N257" s="24"/>
      <c r="O257" s="25"/>
      <c r="P257" s="17" t="s">
        <v>38</v>
      </c>
      <c r="Q257" s="18"/>
      <c r="R257" s="17" t="s">
        <v>39</v>
      </c>
      <c r="S257" s="18"/>
      <c r="T257" s="17" t="s">
        <v>40</v>
      </c>
      <c r="U257" s="18"/>
      <c r="V257" s="17" t="s">
        <v>41</v>
      </c>
      <c r="W257" s="19"/>
      <c r="X257" s="18"/>
      <c r="Y257" s="10">
        <v>99</v>
      </c>
      <c r="Z257" s="5" t="s">
        <v>25</v>
      </c>
      <c r="AA257" s="4" t="s">
        <v>42</v>
      </c>
      <c r="AB257" s="4" t="s">
        <v>43</v>
      </c>
    </row>
    <row r="258" spans="1:28" ht="11.85" customHeight="1" x14ac:dyDescent="0.25">
      <c r="A258" s="42" t="s">
        <v>44</v>
      </c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4"/>
      <c r="M258" s="26" t="s">
        <v>409</v>
      </c>
      <c r="N258" s="48"/>
      <c r="O258" s="27"/>
      <c r="P258" s="45" t="s">
        <v>410</v>
      </c>
      <c r="Q258" s="46"/>
      <c r="R258" s="45" t="s">
        <v>411</v>
      </c>
      <c r="S258" s="46"/>
      <c r="T258" s="45" t="s">
        <v>412</v>
      </c>
      <c r="U258" s="46"/>
      <c r="V258" s="45" t="s">
        <v>413</v>
      </c>
      <c r="W258" s="47"/>
      <c r="X258" s="46"/>
      <c r="Y258" s="11"/>
      <c r="Z258" s="6" t="s">
        <v>324</v>
      </c>
      <c r="AA258" s="7" t="s">
        <v>43</v>
      </c>
      <c r="AB258" s="7" t="s">
        <v>43</v>
      </c>
    </row>
    <row r="259" spans="1:28" ht="14.25" customHeight="1" x14ac:dyDescent="0.25">
      <c r="A259" s="49" t="s">
        <v>47</v>
      </c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1"/>
    </row>
    <row r="260" spans="1:28" ht="11.85" customHeight="1" x14ac:dyDescent="0.25">
      <c r="A260" s="20" t="s">
        <v>48</v>
      </c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2"/>
      <c r="M260" s="23" t="s">
        <v>49</v>
      </c>
      <c r="N260" s="24"/>
      <c r="O260" s="25"/>
      <c r="P260" s="17" t="s">
        <v>50</v>
      </c>
      <c r="Q260" s="18"/>
      <c r="R260" s="17" t="s">
        <v>25</v>
      </c>
      <c r="S260" s="18"/>
      <c r="T260" s="17" t="s">
        <v>51</v>
      </c>
      <c r="U260" s="18"/>
      <c r="V260" s="17" t="s">
        <v>52</v>
      </c>
      <c r="W260" s="19"/>
      <c r="X260" s="18"/>
      <c r="Y260" s="10">
        <v>82</v>
      </c>
      <c r="Z260" s="5" t="s">
        <v>53</v>
      </c>
      <c r="AA260" s="4" t="s">
        <v>54</v>
      </c>
      <c r="AB260" s="4" t="s">
        <v>55</v>
      </c>
    </row>
    <row r="261" spans="1:28" ht="11.85" customHeight="1" x14ac:dyDescent="0.25">
      <c r="A261" s="42" t="s">
        <v>44</v>
      </c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4"/>
      <c r="M261" s="26">
        <v>160</v>
      </c>
      <c r="N261" s="48"/>
      <c r="O261" s="27"/>
      <c r="P261" s="45">
        <v>0.8</v>
      </c>
      <c r="Q261" s="46"/>
      <c r="R261" s="45">
        <v>0</v>
      </c>
      <c r="S261" s="46"/>
      <c r="T261" s="45">
        <v>16.2</v>
      </c>
      <c r="U261" s="46"/>
      <c r="V261" s="45">
        <v>68.8</v>
      </c>
      <c r="W261" s="47"/>
      <c r="X261" s="46"/>
      <c r="Y261" s="11"/>
      <c r="Z261" s="6">
        <v>3.2</v>
      </c>
      <c r="AA261" s="7" t="s">
        <v>43</v>
      </c>
      <c r="AB261" s="7" t="s">
        <v>43</v>
      </c>
    </row>
    <row r="262" spans="1:28" ht="14.25" customHeight="1" x14ac:dyDescent="0.25">
      <c r="A262" s="49" t="s">
        <v>56</v>
      </c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1"/>
    </row>
    <row r="263" spans="1:28" ht="11.85" customHeight="1" x14ac:dyDescent="0.25">
      <c r="A263" s="20" t="s">
        <v>414</v>
      </c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2"/>
      <c r="M263" s="23" t="s">
        <v>159</v>
      </c>
      <c r="N263" s="24"/>
      <c r="O263" s="25"/>
      <c r="P263" s="17" t="s">
        <v>46</v>
      </c>
      <c r="Q263" s="18"/>
      <c r="R263" s="17" t="s">
        <v>98</v>
      </c>
      <c r="S263" s="18"/>
      <c r="T263" s="17" t="s">
        <v>198</v>
      </c>
      <c r="U263" s="18"/>
      <c r="V263" s="17" t="s">
        <v>415</v>
      </c>
      <c r="W263" s="19"/>
      <c r="X263" s="18"/>
      <c r="Y263" s="10">
        <v>27</v>
      </c>
      <c r="Z263" s="5" t="s">
        <v>146</v>
      </c>
      <c r="AA263" s="4" t="s">
        <v>416</v>
      </c>
      <c r="AB263" s="4" t="s">
        <v>103</v>
      </c>
    </row>
    <row r="264" spans="1:28" ht="11.85" customHeight="1" x14ac:dyDescent="0.25">
      <c r="A264" s="20" t="s">
        <v>63</v>
      </c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2"/>
      <c r="M264" s="23" t="s">
        <v>64</v>
      </c>
      <c r="N264" s="24"/>
      <c r="O264" s="25"/>
      <c r="P264" s="17" t="s">
        <v>65</v>
      </c>
      <c r="Q264" s="18"/>
      <c r="R264" s="17" t="s">
        <v>66</v>
      </c>
      <c r="S264" s="18"/>
      <c r="T264" s="17" t="s">
        <v>60</v>
      </c>
      <c r="U264" s="18"/>
      <c r="V264" s="17" t="s">
        <v>67</v>
      </c>
      <c r="W264" s="19"/>
      <c r="X264" s="18"/>
      <c r="Y264" s="10">
        <v>8</v>
      </c>
      <c r="Z264" s="5" t="s">
        <v>68</v>
      </c>
      <c r="AA264" s="4" t="s">
        <v>69</v>
      </c>
      <c r="AB264" s="4" t="s">
        <v>55</v>
      </c>
    </row>
    <row r="265" spans="1:28" ht="11.85" customHeight="1" x14ac:dyDescent="0.25">
      <c r="A265" s="20" t="s">
        <v>417</v>
      </c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2"/>
      <c r="M265" s="23" t="s">
        <v>171</v>
      </c>
      <c r="N265" s="24"/>
      <c r="O265" s="25"/>
      <c r="P265" s="17" t="s">
        <v>418</v>
      </c>
      <c r="Q265" s="18"/>
      <c r="R265" s="17" t="s">
        <v>198</v>
      </c>
      <c r="S265" s="18"/>
      <c r="T265" s="17" t="s">
        <v>290</v>
      </c>
      <c r="U265" s="18"/>
      <c r="V265" s="17" t="s">
        <v>419</v>
      </c>
      <c r="W265" s="19"/>
      <c r="X265" s="18"/>
      <c r="Y265" s="10">
        <v>47</v>
      </c>
      <c r="Z265" s="5" t="s">
        <v>318</v>
      </c>
      <c r="AA265" s="4" t="s">
        <v>420</v>
      </c>
      <c r="AB265" s="4" t="s">
        <v>55</v>
      </c>
    </row>
    <row r="266" spans="1:28" ht="11.85" customHeight="1" x14ac:dyDescent="0.25">
      <c r="A266" s="20" t="s">
        <v>78</v>
      </c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2"/>
      <c r="M266" s="23" t="s">
        <v>28</v>
      </c>
      <c r="N266" s="24"/>
      <c r="O266" s="25"/>
      <c r="P266" s="17" t="s">
        <v>79</v>
      </c>
      <c r="Q266" s="18"/>
      <c r="R266" s="17" t="s">
        <v>80</v>
      </c>
      <c r="S266" s="18"/>
      <c r="T266" s="17" t="s">
        <v>534</v>
      </c>
      <c r="U266" s="18"/>
      <c r="V266" s="17" t="s">
        <v>535</v>
      </c>
      <c r="W266" s="19"/>
      <c r="X266" s="18"/>
      <c r="Y266" s="10">
        <v>62</v>
      </c>
      <c r="Z266" s="5" t="s">
        <v>25</v>
      </c>
      <c r="AA266" s="4" t="s">
        <v>81</v>
      </c>
      <c r="AB266" s="4" t="s">
        <v>35</v>
      </c>
    </row>
    <row r="267" spans="1:28" ht="11.85" customHeight="1" x14ac:dyDescent="0.25">
      <c r="A267" s="20" t="s">
        <v>303</v>
      </c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2"/>
      <c r="M267" s="23" t="s">
        <v>28</v>
      </c>
      <c r="N267" s="24"/>
      <c r="O267" s="25"/>
      <c r="P267" s="17" t="s">
        <v>22</v>
      </c>
      <c r="Q267" s="18"/>
      <c r="R267" s="17" t="s">
        <v>22</v>
      </c>
      <c r="S267" s="18"/>
      <c r="T267" s="17" t="s">
        <v>304</v>
      </c>
      <c r="U267" s="18"/>
      <c r="V267" s="17" t="s">
        <v>305</v>
      </c>
      <c r="W267" s="19"/>
      <c r="X267" s="18"/>
      <c r="Y267" s="10">
        <v>80</v>
      </c>
      <c r="Z267" s="5" t="s">
        <v>92</v>
      </c>
      <c r="AA267" s="4" t="s">
        <v>306</v>
      </c>
      <c r="AB267" s="4" t="s">
        <v>35</v>
      </c>
    </row>
    <row r="268" spans="1:28" ht="11.85" customHeight="1" x14ac:dyDescent="0.25">
      <c r="A268" s="20" t="s">
        <v>91</v>
      </c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2"/>
      <c r="M268" s="23" t="s">
        <v>37</v>
      </c>
      <c r="N268" s="24"/>
      <c r="O268" s="25"/>
      <c r="P268" s="17" t="s">
        <v>80</v>
      </c>
      <c r="Q268" s="18"/>
      <c r="R268" s="17" t="s">
        <v>92</v>
      </c>
      <c r="S268" s="18"/>
      <c r="T268" s="17" t="s">
        <v>93</v>
      </c>
      <c r="U268" s="18"/>
      <c r="V268" s="17" t="s">
        <v>94</v>
      </c>
      <c r="W268" s="19"/>
      <c r="X268" s="18"/>
      <c r="Y268" s="10">
        <v>96</v>
      </c>
      <c r="Z268" s="5" t="s">
        <v>25</v>
      </c>
      <c r="AA268" s="4" t="s">
        <v>42</v>
      </c>
      <c r="AB268" s="4" t="s">
        <v>43</v>
      </c>
    </row>
    <row r="269" spans="1:28" ht="11.85" customHeight="1" x14ac:dyDescent="0.25">
      <c r="A269" s="42" t="s">
        <v>44</v>
      </c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4"/>
      <c r="M269" s="26" t="s">
        <v>421</v>
      </c>
      <c r="N269" s="48"/>
      <c r="O269" s="27"/>
      <c r="P269" s="45">
        <f>P263+P264+P265+P266+P267+P268</f>
        <v>21.3</v>
      </c>
      <c r="Q269" s="46"/>
      <c r="R269" s="45">
        <f>R263+R264+R265+R266+R267+R268</f>
        <v>20.6</v>
      </c>
      <c r="S269" s="46"/>
      <c r="T269" s="45">
        <f>T263+T264+T265+T266+T267+T268</f>
        <v>95.85</v>
      </c>
      <c r="U269" s="46"/>
      <c r="V269" s="45">
        <f>V263+V264+V265+V266+V267+V268</f>
        <v>605</v>
      </c>
      <c r="W269" s="47"/>
      <c r="X269" s="46"/>
      <c r="Y269" s="11"/>
      <c r="Z269" s="6">
        <f>Z263+Z264+Z265+Z266+Z267+Z268</f>
        <v>15.799999999999999</v>
      </c>
      <c r="AA269" s="7" t="s">
        <v>43</v>
      </c>
      <c r="AB269" s="7" t="s">
        <v>43</v>
      </c>
    </row>
    <row r="270" spans="1:28" ht="14.25" customHeight="1" x14ac:dyDescent="0.25">
      <c r="A270" s="49" t="s">
        <v>96</v>
      </c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1"/>
    </row>
    <row r="271" spans="1:28" ht="11.85" customHeight="1" x14ac:dyDescent="0.25">
      <c r="A271" s="20" t="s">
        <v>540</v>
      </c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2"/>
      <c r="M271" s="23" t="s">
        <v>37</v>
      </c>
      <c r="N271" s="24"/>
      <c r="O271" s="25"/>
      <c r="P271" s="17">
        <v>3.5</v>
      </c>
      <c r="Q271" s="18"/>
      <c r="R271" s="17">
        <v>5</v>
      </c>
      <c r="S271" s="18"/>
      <c r="T271" s="17">
        <v>26.8</v>
      </c>
      <c r="U271" s="18"/>
      <c r="V271" s="17">
        <v>168.2</v>
      </c>
      <c r="W271" s="19"/>
      <c r="X271" s="18"/>
      <c r="Y271" s="10">
        <v>174</v>
      </c>
      <c r="Z271" s="5" t="s">
        <v>25</v>
      </c>
      <c r="AA271" s="4" t="s">
        <v>42</v>
      </c>
      <c r="AB271" s="4" t="s">
        <v>43</v>
      </c>
    </row>
    <row r="272" spans="1:28" ht="11.85" customHeight="1" x14ac:dyDescent="0.25">
      <c r="A272" s="20" t="s">
        <v>259</v>
      </c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2"/>
      <c r="M272" s="23" t="s">
        <v>105</v>
      </c>
      <c r="N272" s="24"/>
      <c r="O272" s="25"/>
      <c r="P272" s="17" t="s">
        <v>308</v>
      </c>
      <c r="Q272" s="18"/>
      <c r="R272" s="17" t="s">
        <v>137</v>
      </c>
      <c r="S272" s="18"/>
      <c r="T272" s="17" t="s">
        <v>425</v>
      </c>
      <c r="U272" s="18"/>
      <c r="V272" s="17" t="s">
        <v>426</v>
      </c>
      <c r="W272" s="19"/>
      <c r="X272" s="18"/>
      <c r="Y272" s="10">
        <v>92</v>
      </c>
      <c r="Z272" s="5" t="s">
        <v>84</v>
      </c>
      <c r="AA272" s="4" t="s">
        <v>263</v>
      </c>
      <c r="AB272" s="4" t="s">
        <v>55</v>
      </c>
    </row>
    <row r="273" spans="1:28" ht="11.85" customHeight="1" x14ac:dyDescent="0.25">
      <c r="A273" s="42" t="s">
        <v>44</v>
      </c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4"/>
      <c r="M273" s="26" t="s">
        <v>111</v>
      </c>
      <c r="N273" s="48"/>
      <c r="O273" s="27"/>
      <c r="P273" s="45">
        <v>9.3000000000000007</v>
      </c>
      <c r="Q273" s="46"/>
      <c r="R273" s="45">
        <v>10</v>
      </c>
      <c r="S273" s="46"/>
      <c r="T273" s="45">
        <v>34.799999999999997</v>
      </c>
      <c r="U273" s="46"/>
      <c r="V273" s="45">
        <v>274.2</v>
      </c>
      <c r="W273" s="47"/>
      <c r="X273" s="46"/>
      <c r="Y273" s="11"/>
      <c r="Z273" s="6" t="s">
        <v>84</v>
      </c>
      <c r="AA273" s="7" t="s">
        <v>43</v>
      </c>
      <c r="AB273" s="7" t="s">
        <v>43</v>
      </c>
    </row>
    <row r="274" spans="1:28" ht="14.25" customHeight="1" x14ac:dyDescent="0.25">
      <c r="A274" s="49" t="s">
        <v>115</v>
      </c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1"/>
    </row>
    <row r="275" spans="1:28" ht="11.85" customHeight="1" x14ac:dyDescent="0.25">
      <c r="A275" s="20" t="s">
        <v>427</v>
      </c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2"/>
      <c r="M275" s="23" t="s">
        <v>37</v>
      </c>
      <c r="N275" s="24"/>
      <c r="O275" s="25"/>
      <c r="P275" s="17" t="s">
        <v>33</v>
      </c>
      <c r="Q275" s="18"/>
      <c r="R275" s="17" t="s">
        <v>29</v>
      </c>
      <c r="S275" s="18"/>
      <c r="T275" s="17" t="s">
        <v>249</v>
      </c>
      <c r="U275" s="18"/>
      <c r="V275" s="17" t="s">
        <v>288</v>
      </c>
      <c r="W275" s="19"/>
      <c r="X275" s="18"/>
      <c r="Y275" s="10">
        <v>79</v>
      </c>
      <c r="Z275" s="5" t="s">
        <v>114</v>
      </c>
      <c r="AA275" s="4" t="s">
        <v>428</v>
      </c>
      <c r="AB275" s="4" t="s">
        <v>35</v>
      </c>
    </row>
    <row r="276" spans="1:28" ht="11.85" customHeight="1" x14ac:dyDescent="0.25">
      <c r="A276" s="20" t="s">
        <v>429</v>
      </c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2"/>
      <c r="M276" s="23" t="s">
        <v>430</v>
      </c>
      <c r="N276" s="24"/>
      <c r="O276" s="25"/>
      <c r="P276" s="17" t="s">
        <v>431</v>
      </c>
      <c r="Q276" s="18"/>
      <c r="R276" s="17" t="s">
        <v>390</v>
      </c>
      <c r="S276" s="18"/>
      <c r="T276" s="17" t="s">
        <v>432</v>
      </c>
      <c r="U276" s="18"/>
      <c r="V276" s="17" t="s">
        <v>433</v>
      </c>
      <c r="W276" s="19"/>
      <c r="X276" s="18"/>
      <c r="Y276" s="10">
        <v>37</v>
      </c>
      <c r="Z276" s="5" t="s">
        <v>33</v>
      </c>
      <c r="AA276" s="4" t="s">
        <v>434</v>
      </c>
      <c r="AB276" s="4" t="s">
        <v>35</v>
      </c>
    </row>
    <row r="277" spans="1:28" ht="11.85" customHeight="1" x14ac:dyDescent="0.25">
      <c r="A277" s="20" t="s">
        <v>252</v>
      </c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2"/>
      <c r="M277" s="23" t="s">
        <v>105</v>
      </c>
      <c r="N277" s="24"/>
      <c r="O277" s="25"/>
      <c r="P277" s="17" t="s">
        <v>356</v>
      </c>
      <c r="Q277" s="18"/>
      <c r="R277" s="17" t="s">
        <v>25</v>
      </c>
      <c r="S277" s="18"/>
      <c r="T277" s="17" t="s">
        <v>435</v>
      </c>
      <c r="U277" s="18"/>
      <c r="V277" s="17" t="s">
        <v>436</v>
      </c>
      <c r="W277" s="19"/>
      <c r="X277" s="18"/>
      <c r="Y277" s="10">
        <v>74</v>
      </c>
      <c r="Z277" s="5" t="s">
        <v>17</v>
      </c>
      <c r="AA277" s="4" t="s">
        <v>254</v>
      </c>
      <c r="AB277" s="4" t="s">
        <v>103</v>
      </c>
    </row>
    <row r="278" spans="1:28" ht="11.85" customHeight="1" x14ac:dyDescent="0.25">
      <c r="A278" s="20" t="s">
        <v>36</v>
      </c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2"/>
      <c r="M278" s="23" t="s">
        <v>226</v>
      </c>
      <c r="N278" s="24"/>
      <c r="O278" s="25"/>
      <c r="P278" s="17" t="s">
        <v>53</v>
      </c>
      <c r="Q278" s="18"/>
      <c r="R278" s="17" t="s">
        <v>33</v>
      </c>
      <c r="S278" s="18"/>
      <c r="T278" s="17" t="s">
        <v>31</v>
      </c>
      <c r="U278" s="18"/>
      <c r="V278" s="17" t="s">
        <v>437</v>
      </c>
      <c r="W278" s="19"/>
      <c r="X278" s="18"/>
      <c r="Y278" s="10">
        <v>98</v>
      </c>
      <c r="Z278" s="5" t="s">
        <v>25</v>
      </c>
      <c r="AA278" s="4" t="s">
        <v>42</v>
      </c>
      <c r="AB278" s="4" t="s">
        <v>43</v>
      </c>
    </row>
    <row r="279" spans="1:28" ht="11.85" customHeight="1" x14ac:dyDescent="0.25">
      <c r="A279" s="42" t="s">
        <v>44</v>
      </c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4"/>
      <c r="M279" s="26" t="s">
        <v>209</v>
      </c>
      <c r="N279" s="48"/>
      <c r="O279" s="27"/>
      <c r="P279" s="45" t="s">
        <v>438</v>
      </c>
      <c r="Q279" s="46"/>
      <c r="R279" s="45" t="s">
        <v>166</v>
      </c>
      <c r="S279" s="46"/>
      <c r="T279" s="45" t="s">
        <v>439</v>
      </c>
      <c r="U279" s="46"/>
      <c r="V279" s="45" t="s">
        <v>440</v>
      </c>
      <c r="W279" s="47"/>
      <c r="X279" s="46"/>
      <c r="Y279" s="11"/>
      <c r="Z279" s="6" t="s">
        <v>318</v>
      </c>
      <c r="AA279" s="7" t="s">
        <v>43</v>
      </c>
      <c r="AB279" s="7" t="s">
        <v>43</v>
      </c>
    </row>
    <row r="280" spans="1:28" ht="11.85" customHeight="1" x14ac:dyDescent="0.25">
      <c r="A280" s="42" t="s">
        <v>130</v>
      </c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4"/>
      <c r="P280" s="45">
        <f>P258+P261+P269+P273+P279</f>
        <v>69</v>
      </c>
      <c r="Q280" s="46"/>
      <c r="R280" s="45">
        <f>R258+R261+R269+R273+R279</f>
        <v>73.5</v>
      </c>
      <c r="S280" s="46"/>
      <c r="T280" s="45">
        <f>T258+T261+T269+T273+T279</f>
        <v>273.54999999999995</v>
      </c>
      <c r="U280" s="46"/>
      <c r="V280" s="45">
        <f>V258+V261+V269+V273+V279</f>
        <v>1913.5</v>
      </c>
      <c r="W280" s="47"/>
      <c r="X280" s="46"/>
      <c r="Y280" s="11"/>
      <c r="Z280" s="6">
        <f>Z258+Z261+Z269+Z273+Z279</f>
        <v>24.5</v>
      </c>
      <c r="AA280" s="7" t="s">
        <v>43</v>
      </c>
      <c r="AB280" s="7" t="s">
        <v>43</v>
      </c>
    </row>
    <row r="281" spans="1:28" ht="6" customHeight="1" x14ac:dyDescent="0.25">
      <c r="A281" s="29" t="s">
        <v>43</v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</row>
    <row r="282" spans="1:28" ht="13.7" customHeight="1" x14ac:dyDescent="0.25">
      <c r="A282" s="28" t="s">
        <v>441</v>
      </c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</row>
    <row r="283" spans="1:28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</row>
    <row r="284" spans="1:28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</row>
    <row r="285" spans="1:28" ht="27.6" customHeight="1" x14ac:dyDescent="0.25">
      <c r="A285" s="68" t="s">
        <v>557</v>
      </c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29"/>
      <c r="AB285" s="29"/>
    </row>
    <row r="286" spans="1:28" ht="12.95" customHeight="1" x14ac:dyDescent="0.25">
      <c r="A286" s="31" t="s">
        <v>0</v>
      </c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32"/>
      <c r="M286" s="31" t="s">
        <v>1</v>
      </c>
      <c r="N286" s="57"/>
      <c r="O286" s="32"/>
      <c r="P286" s="35" t="s">
        <v>2</v>
      </c>
      <c r="Q286" s="36"/>
      <c r="R286" s="36"/>
      <c r="S286" s="36"/>
      <c r="T286" s="36"/>
      <c r="U286" s="37"/>
      <c r="V286" s="38" t="s">
        <v>3</v>
      </c>
      <c r="W286" s="39"/>
      <c r="X286" s="59"/>
      <c r="Y286" s="54" t="s">
        <v>544</v>
      </c>
      <c r="Z286" s="54" t="s">
        <v>4</v>
      </c>
      <c r="AA286" s="52" t="s">
        <v>5</v>
      </c>
      <c r="AB286" s="52" t="s">
        <v>6</v>
      </c>
    </row>
    <row r="287" spans="1:28" ht="28.5" customHeight="1" x14ac:dyDescent="0.25">
      <c r="A287" s="33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34"/>
      <c r="M287" s="33"/>
      <c r="N287" s="58"/>
      <c r="O287" s="34"/>
      <c r="P287" s="26" t="s">
        <v>7</v>
      </c>
      <c r="Q287" s="27"/>
      <c r="R287" s="26" t="s">
        <v>8</v>
      </c>
      <c r="S287" s="27"/>
      <c r="T287" s="26" t="s">
        <v>9</v>
      </c>
      <c r="U287" s="27"/>
      <c r="V287" s="40"/>
      <c r="W287" s="41"/>
      <c r="X287" s="60"/>
      <c r="Y287" s="55"/>
      <c r="Z287" s="55"/>
      <c r="AA287" s="53"/>
      <c r="AB287" s="53"/>
    </row>
    <row r="288" spans="1:28" ht="14.25" customHeight="1" x14ac:dyDescent="0.25">
      <c r="A288" s="49" t="s">
        <v>10</v>
      </c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1"/>
    </row>
    <row r="289" spans="1:28" ht="11.85" customHeight="1" x14ac:dyDescent="0.25">
      <c r="A289" s="20" t="s">
        <v>442</v>
      </c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2"/>
      <c r="M289" s="23" t="s">
        <v>12</v>
      </c>
      <c r="N289" s="24"/>
      <c r="O289" s="25"/>
      <c r="P289" s="17" t="s">
        <v>265</v>
      </c>
      <c r="Q289" s="18"/>
      <c r="R289" s="17" t="s">
        <v>443</v>
      </c>
      <c r="S289" s="18"/>
      <c r="T289" s="17" t="s">
        <v>444</v>
      </c>
      <c r="U289" s="18"/>
      <c r="V289" s="17" t="s">
        <v>445</v>
      </c>
      <c r="W289" s="19"/>
      <c r="X289" s="18"/>
      <c r="Y289" s="10">
        <v>5</v>
      </c>
      <c r="Z289" s="5" t="s">
        <v>17</v>
      </c>
      <c r="AA289" s="4" t="s">
        <v>446</v>
      </c>
      <c r="AB289" s="4" t="s">
        <v>19</v>
      </c>
    </row>
    <row r="290" spans="1:28" ht="11.85" customHeight="1" x14ac:dyDescent="0.25">
      <c r="A290" s="20" t="s">
        <v>140</v>
      </c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2"/>
      <c r="M290" s="23" t="s">
        <v>21</v>
      </c>
      <c r="N290" s="24"/>
      <c r="O290" s="25"/>
      <c r="P290" s="17" t="s">
        <v>29</v>
      </c>
      <c r="Q290" s="18"/>
      <c r="R290" s="17" t="s">
        <v>61</v>
      </c>
      <c r="S290" s="18"/>
      <c r="T290" s="17" t="s">
        <v>25</v>
      </c>
      <c r="U290" s="18"/>
      <c r="V290" s="17" t="s">
        <v>141</v>
      </c>
      <c r="W290" s="19"/>
      <c r="X290" s="18"/>
      <c r="Y290" s="10">
        <v>115</v>
      </c>
      <c r="Z290" s="5" t="s">
        <v>22</v>
      </c>
      <c r="AA290" s="4" t="s">
        <v>142</v>
      </c>
      <c r="AB290" s="4" t="s">
        <v>19</v>
      </c>
    </row>
    <row r="291" spans="1:28" ht="11.85" customHeight="1" x14ac:dyDescent="0.25">
      <c r="A291" s="20" t="s">
        <v>543</v>
      </c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2"/>
      <c r="M291" s="23" t="s">
        <v>12</v>
      </c>
      <c r="N291" s="24"/>
      <c r="O291" s="25"/>
      <c r="P291" s="17" t="s">
        <v>124</v>
      </c>
      <c r="Q291" s="18"/>
      <c r="R291" s="17" t="s">
        <v>25</v>
      </c>
      <c r="S291" s="18"/>
      <c r="T291" s="17" t="s">
        <v>125</v>
      </c>
      <c r="U291" s="18"/>
      <c r="V291" s="17" t="s">
        <v>126</v>
      </c>
      <c r="W291" s="19"/>
      <c r="X291" s="18"/>
      <c r="Y291" s="10">
        <v>187</v>
      </c>
      <c r="Z291" s="5" t="s">
        <v>25</v>
      </c>
      <c r="AA291" s="4" t="s">
        <v>127</v>
      </c>
      <c r="AB291" s="4" t="s">
        <v>55</v>
      </c>
    </row>
    <row r="292" spans="1:28" ht="11.85" customHeight="1" x14ac:dyDescent="0.25">
      <c r="A292" s="20" t="s">
        <v>36</v>
      </c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2"/>
      <c r="M292" s="23" t="s">
        <v>226</v>
      </c>
      <c r="N292" s="24"/>
      <c r="O292" s="25"/>
      <c r="P292" s="17" t="s">
        <v>220</v>
      </c>
      <c r="Q292" s="18"/>
      <c r="R292" s="17" t="s">
        <v>76</v>
      </c>
      <c r="S292" s="18"/>
      <c r="T292" s="17" t="s">
        <v>227</v>
      </c>
      <c r="U292" s="18"/>
      <c r="V292" s="17" t="s">
        <v>228</v>
      </c>
      <c r="W292" s="19"/>
      <c r="X292" s="18"/>
      <c r="Y292" s="10">
        <v>99</v>
      </c>
      <c r="Z292" s="5" t="s">
        <v>25</v>
      </c>
      <c r="AA292" s="4" t="s">
        <v>42</v>
      </c>
      <c r="AB292" s="4" t="s">
        <v>43</v>
      </c>
    </row>
    <row r="293" spans="1:28" ht="11.85" customHeight="1" x14ac:dyDescent="0.25">
      <c r="A293" s="42" t="s">
        <v>44</v>
      </c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4"/>
      <c r="M293" s="26" t="s">
        <v>45</v>
      </c>
      <c r="N293" s="48"/>
      <c r="O293" s="27"/>
      <c r="P293" s="45">
        <f>P289+P290+P291+P292</f>
        <v>11.299999999999999</v>
      </c>
      <c r="Q293" s="46"/>
      <c r="R293" s="45">
        <f>R289+R290+R291+R292</f>
        <v>10.5</v>
      </c>
      <c r="S293" s="46"/>
      <c r="T293" s="45">
        <f>T289+T290+T291+T292</f>
        <v>72.7</v>
      </c>
      <c r="U293" s="46"/>
      <c r="V293" s="45">
        <f>V289+V290+V291+V292</f>
        <v>392.7</v>
      </c>
      <c r="W293" s="47"/>
      <c r="X293" s="46"/>
      <c r="Y293" s="11"/>
      <c r="Z293" s="6">
        <f>Z289+Z290</f>
        <v>0.6</v>
      </c>
      <c r="AA293" s="7" t="s">
        <v>43</v>
      </c>
      <c r="AB293" s="7" t="s">
        <v>43</v>
      </c>
    </row>
    <row r="294" spans="1:28" ht="14.25" customHeight="1" x14ac:dyDescent="0.25">
      <c r="A294" s="49" t="s">
        <v>47</v>
      </c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1"/>
    </row>
    <row r="295" spans="1:28" ht="11.85" customHeight="1" x14ac:dyDescent="0.25">
      <c r="A295" s="20" t="s">
        <v>154</v>
      </c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2"/>
      <c r="M295" s="23" t="s">
        <v>28</v>
      </c>
      <c r="N295" s="24"/>
      <c r="O295" s="25"/>
      <c r="P295" s="17" t="s">
        <v>92</v>
      </c>
      <c r="Q295" s="18"/>
      <c r="R295" s="17" t="s">
        <v>92</v>
      </c>
      <c r="S295" s="18"/>
      <c r="T295" s="17" t="s">
        <v>155</v>
      </c>
      <c r="U295" s="18"/>
      <c r="V295" s="17" t="s">
        <v>156</v>
      </c>
      <c r="W295" s="19"/>
      <c r="X295" s="18"/>
      <c r="Y295" s="10">
        <v>111</v>
      </c>
      <c r="Z295" s="5" t="s">
        <v>157</v>
      </c>
      <c r="AA295" s="4" t="s">
        <v>122</v>
      </c>
      <c r="AB295" s="4" t="s">
        <v>35</v>
      </c>
    </row>
    <row r="296" spans="1:28" ht="11.85" customHeight="1" x14ac:dyDescent="0.25">
      <c r="A296" s="42" t="s">
        <v>44</v>
      </c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4"/>
      <c r="M296" s="26">
        <v>150</v>
      </c>
      <c r="N296" s="48"/>
      <c r="O296" s="27"/>
      <c r="P296" s="45">
        <v>0.6</v>
      </c>
      <c r="Q296" s="46"/>
      <c r="R296" s="45">
        <v>0.6</v>
      </c>
      <c r="S296" s="46"/>
      <c r="T296" s="45">
        <v>14.7</v>
      </c>
      <c r="U296" s="46"/>
      <c r="V296" s="45">
        <v>70.5</v>
      </c>
      <c r="W296" s="47"/>
      <c r="X296" s="46"/>
      <c r="Y296" s="11"/>
      <c r="Z296" s="6">
        <v>15</v>
      </c>
      <c r="AA296" s="7" t="s">
        <v>43</v>
      </c>
      <c r="AB296" s="7" t="s">
        <v>43</v>
      </c>
    </row>
    <row r="297" spans="1:28" ht="14.25" customHeight="1" x14ac:dyDescent="0.25">
      <c r="A297" s="49" t="s">
        <v>56</v>
      </c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1"/>
    </row>
    <row r="298" spans="1:28" ht="11.85" customHeight="1" x14ac:dyDescent="0.25">
      <c r="A298" s="20" t="s">
        <v>538</v>
      </c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2"/>
      <c r="M298" s="23">
        <v>50</v>
      </c>
      <c r="N298" s="24"/>
      <c r="O298" s="25"/>
      <c r="P298" s="17">
        <v>5.0599999999999996</v>
      </c>
      <c r="Q298" s="18"/>
      <c r="R298" s="17">
        <v>6.69</v>
      </c>
      <c r="S298" s="18"/>
      <c r="T298" s="17">
        <v>0.64</v>
      </c>
      <c r="U298" s="18"/>
      <c r="V298" s="17">
        <v>82</v>
      </c>
      <c r="W298" s="19"/>
      <c r="X298" s="18"/>
      <c r="Y298" s="10">
        <v>76</v>
      </c>
      <c r="Z298" s="5" t="s">
        <v>447</v>
      </c>
      <c r="AA298" s="4">
        <v>76</v>
      </c>
      <c r="AB298" s="4">
        <v>2015</v>
      </c>
    </row>
    <row r="299" spans="1:28" ht="11.85" customHeight="1" x14ac:dyDescent="0.25">
      <c r="A299" s="20" t="s">
        <v>164</v>
      </c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2"/>
      <c r="M299" s="23" t="s">
        <v>165</v>
      </c>
      <c r="N299" s="24"/>
      <c r="O299" s="25"/>
      <c r="P299" s="17" t="s">
        <v>80</v>
      </c>
      <c r="Q299" s="18"/>
      <c r="R299" s="17" t="s">
        <v>112</v>
      </c>
      <c r="S299" s="18"/>
      <c r="T299" s="17" t="s">
        <v>166</v>
      </c>
      <c r="U299" s="18"/>
      <c r="V299" s="17" t="s">
        <v>167</v>
      </c>
      <c r="W299" s="19"/>
      <c r="X299" s="18"/>
      <c r="Y299" s="10">
        <v>165</v>
      </c>
      <c r="Z299" s="5" t="s">
        <v>168</v>
      </c>
      <c r="AA299" s="4" t="s">
        <v>169</v>
      </c>
      <c r="AB299" s="4" t="s">
        <v>35</v>
      </c>
    </row>
    <row r="300" spans="1:28" ht="11.85" customHeight="1" x14ac:dyDescent="0.25">
      <c r="A300" s="20" t="s">
        <v>448</v>
      </c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2"/>
      <c r="M300" s="23" t="s">
        <v>449</v>
      </c>
      <c r="N300" s="24"/>
      <c r="O300" s="25"/>
      <c r="P300" s="17" t="s">
        <v>403</v>
      </c>
      <c r="Q300" s="18"/>
      <c r="R300" s="17">
        <v>13.5</v>
      </c>
      <c r="S300" s="18"/>
      <c r="T300" s="17">
        <v>4.3</v>
      </c>
      <c r="U300" s="18"/>
      <c r="V300" s="17">
        <v>205.2</v>
      </c>
      <c r="W300" s="19"/>
      <c r="X300" s="18"/>
      <c r="Y300" s="10">
        <v>42</v>
      </c>
      <c r="Z300" s="5" t="s">
        <v>301</v>
      </c>
      <c r="AA300" s="4" t="s">
        <v>450</v>
      </c>
      <c r="AB300" s="4" t="s">
        <v>55</v>
      </c>
    </row>
    <row r="301" spans="1:28" ht="11.85" customHeight="1" x14ac:dyDescent="0.25">
      <c r="A301" s="20" t="s">
        <v>337</v>
      </c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2"/>
      <c r="M301" s="23">
        <v>150</v>
      </c>
      <c r="N301" s="24"/>
      <c r="O301" s="25"/>
      <c r="P301" s="17">
        <v>3.2</v>
      </c>
      <c r="Q301" s="18"/>
      <c r="R301" s="17">
        <v>4.7</v>
      </c>
      <c r="S301" s="18"/>
      <c r="T301" s="17">
        <v>23.6</v>
      </c>
      <c r="U301" s="18"/>
      <c r="V301" s="17">
        <v>132.1</v>
      </c>
      <c r="W301" s="19"/>
      <c r="X301" s="18"/>
      <c r="Y301" s="10">
        <v>321</v>
      </c>
      <c r="Z301" s="5">
        <v>11.8</v>
      </c>
      <c r="AA301" s="4" t="s">
        <v>340</v>
      </c>
      <c r="AB301" s="4" t="s">
        <v>103</v>
      </c>
    </row>
    <row r="302" spans="1:28" ht="11.85" customHeight="1" x14ac:dyDescent="0.25">
      <c r="A302" s="20" t="s">
        <v>451</v>
      </c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2"/>
      <c r="M302" s="23" t="s">
        <v>28</v>
      </c>
      <c r="N302" s="24"/>
      <c r="O302" s="25"/>
      <c r="P302" s="17" t="s">
        <v>33</v>
      </c>
      <c r="Q302" s="18"/>
      <c r="R302" s="17" t="s">
        <v>25</v>
      </c>
      <c r="S302" s="18"/>
      <c r="T302" s="17" t="s">
        <v>452</v>
      </c>
      <c r="U302" s="18"/>
      <c r="V302" s="17" t="s">
        <v>453</v>
      </c>
      <c r="W302" s="19"/>
      <c r="X302" s="18"/>
      <c r="Y302" s="10">
        <v>79</v>
      </c>
      <c r="Z302" s="5" t="s">
        <v>25</v>
      </c>
      <c r="AA302" s="4" t="s">
        <v>183</v>
      </c>
      <c r="AB302" s="4" t="s">
        <v>35</v>
      </c>
    </row>
    <row r="303" spans="1:28" ht="11.85" customHeight="1" x14ac:dyDescent="0.25">
      <c r="A303" s="20" t="s">
        <v>91</v>
      </c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2"/>
      <c r="M303" s="23">
        <v>40</v>
      </c>
      <c r="N303" s="24"/>
      <c r="O303" s="25"/>
      <c r="P303" s="17">
        <v>3.4</v>
      </c>
      <c r="Q303" s="18"/>
      <c r="R303" s="17">
        <v>0.5</v>
      </c>
      <c r="S303" s="18"/>
      <c r="T303" s="17">
        <v>19</v>
      </c>
      <c r="U303" s="18"/>
      <c r="V303" s="17">
        <v>84.4</v>
      </c>
      <c r="W303" s="19"/>
      <c r="X303" s="18"/>
      <c r="Y303" s="10">
        <v>96</v>
      </c>
      <c r="Z303" s="5" t="s">
        <v>25</v>
      </c>
      <c r="AA303" s="4" t="s">
        <v>42</v>
      </c>
      <c r="AB303" s="4" t="s">
        <v>43</v>
      </c>
    </row>
    <row r="304" spans="1:28" ht="11.85" customHeight="1" x14ac:dyDescent="0.25">
      <c r="A304" s="42" t="s">
        <v>44</v>
      </c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4"/>
      <c r="M304" s="26">
        <v>764</v>
      </c>
      <c r="N304" s="48"/>
      <c r="O304" s="27"/>
      <c r="P304" s="45">
        <f>P298+P299+P300+P301+P302+P303</f>
        <v>32.96</v>
      </c>
      <c r="Q304" s="46"/>
      <c r="R304" s="45">
        <f>R303+R301+R300+R299+R298</f>
        <v>32.39</v>
      </c>
      <c r="S304" s="46"/>
      <c r="T304" s="45">
        <f>T303+T302+T301+T300+T299+T298</f>
        <v>80.739999999999995</v>
      </c>
      <c r="U304" s="46"/>
      <c r="V304" s="45">
        <f>V303+V302+V301+V300+V299+V298</f>
        <v>690.90000000000009</v>
      </c>
      <c r="W304" s="47"/>
      <c r="X304" s="46"/>
      <c r="Y304" s="11"/>
      <c r="Z304" s="6">
        <f>Z298+Z299+Z300+Z301+Z302+Z303</f>
        <v>42.45</v>
      </c>
      <c r="AA304" s="7" t="s">
        <v>43</v>
      </c>
      <c r="AB304" s="7" t="s">
        <v>43</v>
      </c>
    </row>
    <row r="305" spans="1:28" ht="14.25" customHeight="1" x14ac:dyDescent="0.25">
      <c r="A305" s="49" t="s">
        <v>96</v>
      </c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1"/>
    </row>
    <row r="306" spans="1:28" ht="11.85" customHeight="1" x14ac:dyDescent="0.25">
      <c r="A306" s="20" t="s">
        <v>422</v>
      </c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2"/>
      <c r="M306" s="23" t="s">
        <v>37</v>
      </c>
      <c r="N306" s="24"/>
      <c r="O306" s="25"/>
      <c r="P306" s="17" t="s">
        <v>84</v>
      </c>
      <c r="Q306" s="18"/>
      <c r="R306" s="17" t="s">
        <v>30</v>
      </c>
      <c r="S306" s="18"/>
      <c r="T306" s="17" t="s">
        <v>423</v>
      </c>
      <c r="U306" s="18"/>
      <c r="V306" s="17" t="s">
        <v>424</v>
      </c>
      <c r="W306" s="19"/>
      <c r="X306" s="18"/>
      <c r="Y306" s="10">
        <v>108</v>
      </c>
      <c r="Z306" s="5" t="s">
        <v>25</v>
      </c>
      <c r="AA306" s="4" t="s">
        <v>42</v>
      </c>
      <c r="AB306" s="4" t="s">
        <v>43</v>
      </c>
    </row>
    <row r="307" spans="1:28" ht="11.85" customHeight="1" x14ac:dyDescent="0.25">
      <c r="A307" s="20" t="s">
        <v>104</v>
      </c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2"/>
      <c r="M307" s="23" t="s">
        <v>105</v>
      </c>
      <c r="N307" s="24"/>
      <c r="O307" s="25"/>
      <c r="P307" s="17" t="s">
        <v>66</v>
      </c>
      <c r="Q307" s="18"/>
      <c r="R307" s="17" t="s">
        <v>13</v>
      </c>
      <c r="S307" s="18"/>
      <c r="T307" s="17" t="s">
        <v>393</v>
      </c>
      <c r="U307" s="18"/>
      <c r="V307" s="17" t="s">
        <v>62</v>
      </c>
      <c r="W307" s="19"/>
      <c r="X307" s="18"/>
      <c r="Y307" s="10">
        <v>88</v>
      </c>
      <c r="Z307" s="5" t="s">
        <v>61</v>
      </c>
      <c r="AA307" s="4" t="s">
        <v>110</v>
      </c>
      <c r="AB307" s="4" t="s">
        <v>19</v>
      </c>
    </row>
    <row r="308" spans="1:28" ht="11.85" customHeight="1" x14ac:dyDescent="0.25">
      <c r="A308" s="42" t="s">
        <v>44</v>
      </c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4"/>
      <c r="M308" s="26" t="s">
        <v>111</v>
      </c>
      <c r="N308" s="48"/>
      <c r="O308" s="27"/>
      <c r="P308" s="45">
        <f>P306+P307</f>
        <v>7.5</v>
      </c>
      <c r="Q308" s="46"/>
      <c r="R308" s="45">
        <f>R306+R307</f>
        <v>7</v>
      </c>
      <c r="S308" s="46"/>
      <c r="T308" s="45">
        <f>T306+T307</f>
        <v>48.800000000000004</v>
      </c>
      <c r="U308" s="46"/>
      <c r="V308" s="45">
        <f>V306+V307</f>
        <v>290</v>
      </c>
      <c r="W308" s="47"/>
      <c r="X308" s="46"/>
      <c r="Y308" s="11"/>
      <c r="Z308" s="6">
        <f>Z306+Z307</f>
        <v>3</v>
      </c>
      <c r="AA308" s="7" t="s">
        <v>43</v>
      </c>
      <c r="AB308" s="7" t="s">
        <v>43</v>
      </c>
    </row>
    <row r="309" spans="1:28" ht="14.25" customHeight="1" x14ac:dyDescent="0.25">
      <c r="A309" s="49" t="s">
        <v>115</v>
      </c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1"/>
    </row>
    <row r="310" spans="1:28" ht="11.85" customHeight="1" x14ac:dyDescent="0.25">
      <c r="A310" s="20" t="s">
        <v>455</v>
      </c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2"/>
      <c r="M310" s="23" t="s">
        <v>159</v>
      </c>
      <c r="N310" s="24"/>
      <c r="O310" s="25"/>
      <c r="P310" s="17" t="s">
        <v>456</v>
      </c>
      <c r="Q310" s="18"/>
      <c r="R310" s="17" t="s">
        <v>14</v>
      </c>
      <c r="S310" s="18"/>
      <c r="T310" s="17" t="s">
        <v>323</v>
      </c>
      <c r="U310" s="18"/>
      <c r="V310" s="17" t="s">
        <v>457</v>
      </c>
      <c r="W310" s="19"/>
      <c r="X310" s="18"/>
      <c r="Y310" s="10">
        <v>52</v>
      </c>
      <c r="Z310" s="5" t="s">
        <v>356</v>
      </c>
      <c r="AA310" s="4" t="s">
        <v>458</v>
      </c>
      <c r="AB310" s="4" t="s">
        <v>55</v>
      </c>
    </row>
    <row r="311" spans="1:28" ht="11.85" customHeight="1" x14ac:dyDescent="0.25">
      <c r="A311" s="20" t="s">
        <v>357</v>
      </c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2"/>
      <c r="M311" s="23" t="s">
        <v>105</v>
      </c>
      <c r="N311" s="24"/>
      <c r="O311" s="25"/>
      <c r="P311" s="17" t="s">
        <v>260</v>
      </c>
      <c r="Q311" s="18"/>
      <c r="R311" s="17" t="s">
        <v>358</v>
      </c>
      <c r="S311" s="18"/>
      <c r="T311" s="17" t="s">
        <v>359</v>
      </c>
      <c r="U311" s="18"/>
      <c r="V311" s="17" t="s">
        <v>360</v>
      </c>
      <c r="W311" s="19"/>
      <c r="X311" s="18"/>
      <c r="Y311" s="10">
        <v>61</v>
      </c>
      <c r="Z311" s="5" t="s">
        <v>361</v>
      </c>
      <c r="AA311" s="4" t="s">
        <v>251</v>
      </c>
      <c r="AB311" s="4" t="s">
        <v>103</v>
      </c>
    </row>
    <row r="312" spans="1:28" ht="11.85" customHeight="1" x14ac:dyDescent="0.25">
      <c r="A312" s="20" t="s">
        <v>123</v>
      </c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2"/>
      <c r="M312" s="23" t="s">
        <v>12</v>
      </c>
      <c r="N312" s="24"/>
      <c r="O312" s="25"/>
      <c r="P312" s="17" t="s">
        <v>124</v>
      </c>
      <c r="Q312" s="18"/>
      <c r="R312" s="17" t="s">
        <v>25</v>
      </c>
      <c r="S312" s="18"/>
      <c r="T312" s="17" t="s">
        <v>125</v>
      </c>
      <c r="U312" s="18"/>
      <c r="V312" s="17" t="s">
        <v>126</v>
      </c>
      <c r="W312" s="19"/>
      <c r="X312" s="18"/>
      <c r="Y312" s="10">
        <v>68</v>
      </c>
      <c r="Z312" s="5" t="s">
        <v>25</v>
      </c>
      <c r="AA312" s="4" t="s">
        <v>127</v>
      </c>
      <c r="AB312" s="4" t="s">
        <v>55</v>
      </c>
    </row>
    <row r="313" spans="1:28" ht="11.85" customHeight="1" x14ac:dyDescent="0.25">
      <c r="A313" s="20" t="s">
        <v>91</v>
      </c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2"/>
      <c r="M313" s="23" t="s">
        <v>37</v>
      </c>
      <c r="N313" s="24"/>
      <c r="O313" s="25"/>
      <c r="P313" s="17" t="s">
        <v>80</v>
      </c>
      <c r="Q313" s="18"/>
      <c r="R313" s="17" t="s">
        <v>92</v>
      </c>
      <c r="S313" s="18"/>
      <c r="T313" s="17" t="s">
        <v>93</v>
      </c>
      <c r="U313" s="18"/>
      <c r="V313" s="17" t="s">
        <v>94</v>
      </c>
      <c r="W313" s="19"/>
      <c r="X313" s="18"/>
      <c r="Y313" s="10">
        <v>96</v>
      </c>
      <c r="Z313" s="5" t="s">
        <v>25</v>
      </c>
      <c r="AA313" s="4" t="s">
        <v>42</v>
      </c>
      <c r="AB313" s="4" t="s">
        <v>43</v>
      </c>
    </row>
    <row r="314" spans="1:28" ht="11.85" customHeight="1" x14ac:dyDescent="0.25">
      <c r="A314" s="42" t="s">
        <v>44</v>
      </c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4"/>
      <c r="M314" s="26">
        <f>M310+M311+M312+M313</f>
        <v>500</v>
      </c>
      <c r="N314" s="48"/>
      <c r="O314" s="27"/>
      <c r="P314" s="45" t="s">
        <v>459</v>
      </c>
      <c r="Q314" s="46"/>
      <c r="R314" s="45" t="s">
        <v>250</v>
      </c>
      <c r="S314" s="46"/>
      <c r="T314" s="45" t="s">
        <v>460</v>
      </c>
      <c r="U314" s="46"/>
      <c r="V314" s="45" t="s">
        <v>461</v>
      </c>
      <c r="W314" s="47"/>
      <c r="X314" s="46"/>
      <c r="Y314" s="11"/>
      <c r="Z314" s="6" t="s">
        <v>462</v>
      </c>
      <c r="AA314" s="7" t="s">
        <v>43</v>
      </c>
      <c r="AB314" s="7" t="s">
        <v>43</v>
      </c>
    </row>
    <row r="315" spans="1:28" ht="21" customHeight="1" x14ac:dyDescent="0.25">
      <c r="A315" s="42" t="s">
        <v>130</v>
      </c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4"/>
      <c r="P315" s="45">
        <f>P293+P296+P304+P308+P314</f>
        <v>71.259999999999991</v>
      </c>
      <c r="Q315" s="46"/>
      <c r="R315" s="45">
        <f>R293+R296+R304+R308+R314</f>
        <v>65.290000000000006</v>
      </c>
      <c r="S315" s="46"/>
      <c r="T315" s="45">
        <v>301.94</v>
      </c>
      <c r="U315" s="46"/>
      <c r="V315" s="45">
        <f>V293+V296+V304+V308+V314</f>
        <v>1851.2000000000003</v>
      </c>
      <c r="W315" s="47"/>
      <c r="X315" s="46"/>
      <c r="Y315" s="11"/>
      <c r="Z315" s="6">
        <f>Z293+Z296+Z304+Z308+Z314</f>
        <v>104.15</v>
      </c>
      <c r="AA315" s="7" t="s">
        <v>43</v>
      </c>
      <c r="AB315" s="7" t="s">
        <v>43</v>
      </c>
    </row>
    <row r="316" spans="1:28" ht="4.5" customHeight="1" x14ac:dyDescent="0.25">
      <c r="A316" s="29" t="s">
        <v>43</v>
      </c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</row>
    <row r="317" spans="1:28" ht="13.7" customHeight="1" x14ac:dyDescent="0.25">
      <c r="A317" s="28" t="s">
        <v>425</v>
      </c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</row>
    <row r="318" spans="1:28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</row>
    <row r="319" spans="1:28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</row>
    <row r="320" spans="1:28" ht="27.6" customHeight="1" x14ac:dyDescent="0.25">
      <c r="A320" s="68" t="s">
        <v>558</v>
      </c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29"/>
      <c r="AB320" s="29"/>
    </row>
    <row r="321" spans="1:28" ht="12.95" customHeight="1" x14ac:dyDescent="0.25">
      <c r="A321" s="31" t="s">
        <v>0</v>
      </c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32"/>
      <c r="M321" s="31" t="s">
        <v>1</v>
      </c>
      <c r="N321" s="57"/>
      <c r="O321" s="32"/>
      <c r="P321" s="35" t="s">
        <v>2</v>
      </c>
      <c r="Q321" s="36"/>
      <c r="R321" s="36"/>
      <c r="S321" s="36"/>
      <c r="T321" s="36"/>
      <c r="U321" s="37"/>
      <c r="V321" s="38" t="s">
        <v>3</v>
      </c>
      <c r="W321" s="39"/>
      <c r="X321" s="59"/>
      <c r="Y321" s="54" t="s">
        <v>544</v>
      </c>
      <c r="Z321" s="54" t="s">
        <v>4</v>
      </c>
      <c r="AA321" s="52" t="s">
        <v>5</v>
      </c>
      <c r="AB321" s="52" t="s">
        <v>6</v>
      </c>
    </row>
    <row r="322" spans="1:28" ht="32.25" customHeight="1" x14ac:dyDescent="0.25">
      <c r="A322" s="33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34"/>
      <c r="M322" s="33"/>
      <c r="N322" s="58"/>
      <c r="O322" s="34"/>
      <c r="P322" s="26" t="s">
        <v>7</v>
      </c>
      <c r="Q322" s="27"/>
      <c r="R322" s="26" t="s">
        <v>8</v>
      </c>
      <c r="S322" s="27"/>
      <c r="T322" s="26" t="s">
        <v>9</v>
      </c>
      <c r="U322" s="27"/>
      <c r="V322" s="40"/>
      <c r="W322" s="41"/>
      <c r="X322" s="60"/>
      <c r="Y322" s="55"/>
      <c r="Z322" s="55"/>
      <c r="AA322" s="53"/>
      <c r="AB322" s="53"/>
    </row>
    <row r="323" spans="1:28" ht="14.25" customHeight="1" x14ac:dyDescent="0.25">
      <c r="A323" s="49" t="s">
        <v>10</v>
      </c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1"/>
    </row>
    <row r="324" spans="1:28" ht="11.85" customHeight="1" x14ac:dyDescent="0.25">
      <c r="A324" s="20" t="s">
        <v>463</v>
      </c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2"/>
      <c r="M324" s="23" t="s">
        <v>12</v>
      </c>
      <c r="N324" s="24"/>
      <c r="O324" s="25"/>
      <c r="P324" s="17" t="s">
        <v>339</v>
      </c>
      <c r="Q324" s="18"/>
      <c r="R324" s="17" t="s">
        <v>443</v>
      </c>
      <c r="S324" s="18"/>
      <c r="T324" s="17" t="s">
        <v>184</v>
      </c>
      <c r="U324" s="18"/>
      <c r="V324" s="17" t="s">
        <v>464</v>
      </c>
      <c r="W324" s="19"/>
      <c r="X324" s="18"/>
      <c r="Y324" s="10">
        <v>6</v>
      </c>
      <c r="Z324" s="5" t="s">
        <v>17</v>
      </c>
      <c r="AA324" s="4" t="s">
        <v>18</v>
      </c>
      <c r="AB324" s="4" t="s">
        <v>19</v>
      </c>
    </row>
    <row r="325" spans="1:28" ht="11.85" customHeight="1" x14ac:dyDescent="0.25">
      <c r="A325" s="20" t="s">
        <v>20</v>
      </c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2"/>
      <c r="M325" s="23" t="s">
        <v>137</v>
      </c>
      <c r="N325" s="24"/>
      <c r="O325" s="25"/>
      <c r="P325" s="17" t="s">
        <v>25</v>
      </c>
      <c r="Q325" s="18"/>
      <c r="R325" s="17" t="s">
        <v>138</v>
      </c>
      <c r="S325" s="18"/>
      <c r="T325" s="17" t="s">
        <v>25</v>
      </c>
      <c r="U325" s="18"/>
      <c r="V325" s="17" t="s">
        <v>139</v>
      </c>
      <c r="W325" s="19"/>
      <c r="X325" s="18"/>
      <c r="Y325" s="10">
        <v>113</v>
      </c>
      <c r="Z325" s="5" t="s">
        <v>25</v>
      </c>
      <c r="AA325" s="4" t="s">
        <v>26</v>
      </c>
      <c r="AB325" s="4" t="s">
        <v>19</v>
      </c>
    </row>
    <row r="326" spans="1:28" ht="11.85" customHeight="1" x14ac:dyDescent="0.25">
      <c r="A326" s="20" t="s">
        <v>140</v>
      </c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2"/>
      <c r="M326" s="23" t="s">
        <v>21</v>
      </c>
      <c r="N326" s="24"/>
      <c r="O326" s="25"/>
      <c r="P326" s="17" t="s">
        <v>29</v>
      </c>
      <c r="Q326" s="18"/>
      <c r="R326" s="17" t="s">
        <v>61</v>
      </c>
      <c r="S326" s="18"/>
      <c r="T326" s="17" t="s">
        <v>25</v>
      </c>
      <c r="U326" s="18"/>
      <c r="V326" s="17" t="s">
        <v>141</v>
      </c>
      <c r="W326" s="19"/>
      <c r="X326" s="18"/>
      <c r="Y326" s="10">
        <v>115</v>
      </c>
      <c r="Z326" s="5" t="s">
        <v>22</v>
      </c>
      <c r="AA326" s="4" t="s">
        <v>142</v>
      </c>
      <c r="AB326" s="4" t="s">
        <v>19</v>
      </c>
    </row>
    <row r="327" spans="1:28" ht="11.85" customHeight="1" x14ac:dyDescent="0.25">
      <c r="A327" s="20" t="s">
        <v>36</v>
      </c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2"/>
      <c r="M327" s="23" t="s">
        <v>145</v>
      </c>
      <c r="N327" s="24"/>
      <c r="O327" s="25"/>
      <c r="P327" s="17" t="s">
        <v>146</v>
      </c>
      <c r="Q327" s="18"/>
      <c r="R327" s="17" t="s">
        <v>114</v>
      </c>
      <c r="S327" s="18"/>
      <c r="T327" s="17" t="s">
        <v>147</v>
      </c>
      <c r="U327" s="18"/>
      <c r="V327" s="17" t="s">
        <v>148</v>
      </c>
      <c r="W327" s="19"/>
      <c r="X327" s="18"/>
      <c r="Y327" s="10">
        <v>97</v>
      </c>
      <c r="Z327" s="5" t="s">
        <v>25</v>
      </c>
      <c r="AA327" s="4" t="s">
        <v>42</v>
      </c>
      <c r="AB327" s="4" t="s">
        <v>43</v>
      </c>
    </row>
    <row r="328" spans="1:28" ht="11.85" customHeight="1" x14ac:dyDescent="0.25">
      <c r="A328" s="20" t="s">
        <v>222</v>
      </c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2"/>
      <c r="M328" s="23" t="s">
        <v>12</v>
      </c>
      <c r="N328" s="24"/>
      <c r="O328" s="25"/>
      <c r="P328" s="17" t="s">
        <v>53</v>
      </c>
      <c r="Q328" s="18"/>
      <c r="R328" s="17" t="s">
        <v>223</v>
      </c>
      <c r="S328" s="18"/>
      <c r="T328" s="17" t="s">
        <v>155</v>
      </c>
      <c r="U328" s="18"/>
      <c r="V328" s="17" t="s">
        <v>224</v>
      </c>
      <c r="W328" s="19"/>
      <c r="X328" s="18"/>
      <c r="Y328" s="10">
        <v>65</v>
      </c>
      <c r="Z328" s="5" t="s">
        <v>92</v>
      </c>
      <c r="AA328" s="4" t="s">
        <v>225</v>
      </c>
      <c r="AB328" s="4" t="s">
        <v>103</v>
      </c>
    </row>
    <row r="329" spans="1:28" ht="11.85" customHeight="1" x14ac:dyDescent="0.25">
      <c r="A329" s="42" t="s">
        <v>44</v>
      </c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4"/>
      <c r="M329" s="26" t="s">
        <v>374</v>
      </c>
      <c r="N329" s="48"/>
      <c r="O329" s="27"/>
      <c r="P329" s="45" t="s">
        <v>465</v>
      </c>
      <c r="Q329" s="46"/>
      <c r="R329" s="45" t="s">
        <v>304</v>
      </c>
      <c r="S329" s="46"/>
      <c r="T329" s="45" t="s">
        <v>466</v>
      </c>
      <c r="U329" s="46"/>
      <c r="V329" s="45" t="s">
        <v>467</v>
      </c>
      <c r="W329" s="47"/>
      <c r="X329" s="46"/>
      <c r="Y329" s="11"/>
      <c r="Z329" s="6" t="s">
        <v>76</v>
      </c>
      <c r="AA329" s="7" t="s">
        <v>43</v>
      </c>
      <c r="AB329" s="7" t="s">
        <v>43</v>
      </c>
    </row>
    <row r="330" spans="1:28" ht="14.25" customHeight="1" x14ac:dyDescent="0.25">
      <c r="A330" s="49" t="s">
        <v>47</v>
      </c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1"/>
    </row>
    <row r="331" spans="1:28" ht="11.85" customHeight="1" x14ac:dyDescent="0.25">
      <c r="A331" s="20" t="s">
        <v>468</v>
      </c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2"/>
      <c r="M331" s="23" t="s">
        <v>28</v>
      </c>
      <c r="N331" s="24"/>
      <c r="O331" s="25"/>
      <c r="P331" s="17" t="s">
        <v>17</v>
      </c>
      <c r="Q331" s="18"/>
      <c r="R331" s="17" t="s">
        <v>25</v>
      </c>
      <c r="S331" s="18"/>
      <c r="T331" s="17" t="s">
        <v>469</v>
      </c>
      <c r="U331" s="18"/>
      <c r="V331" s="17" t="s">
        <v>470</v>
      </c>
      <c r="W331" s="19"/>
      <c r="X331" s="18"/>
      <c r="Y331" s="10">
        <v>86</v>
      </c>
      <c r="Z331" s="5" t="s">
        <v>389</v>
      </c>
      <c r="AA331" s="4" t="s">
        <v>42</v>
      </c>
      <c r="AB331" s="4" t="s">
        <v>43</v>
      </c>
    </row>
    <row r="332" spans="1:28" ht="11.85" customHeight="1" x14ac:dyDescent="0.25">
      <c r="A332" s="42" t="s">
        <v>44</v>
      </c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4"/>
      <c r="M332" s="26" t="s">
        <v>28</v>
      </c>
      <c r="N332" s="48"/>
      <c r="O332" s="27"/>
      <c r="P332" s="45" t="s">
        <v>17</v>
      </c>
      <c r="Q332" s="46"/>
      <c r="R332" s="45" t="s">
        <v>25</v>
      </c>
      <c r="S332" s="46"/>
      <c r="T332" s="45" t="s">
        <v>469</v>
      </c>
      <c r="U332" s="46"/>
      <c r="V332" s="45" t="s">
        <v>470</v>
      </c>
      <c r="W332" s="47"/>
      <c r="X332" s="46"/>
      <c r="Y332" s="11"/>
      <c r="Z332" s="6" t="s">
        <v>389</v>
      </c>
      <c r="AA332" s="7" t="s">
        <v>43</v>
      </c>
      <c r="AB332" s="7" t="s">
        <v>43</v>
      </c>
    </row>
    <row r="333" spans="1:28" ht="14.25" customHeight="1" x14ac:dyDescent="0.25">
      <c r="A333" s="49" t="s">
        <v>56</v>
      </c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1"/>
    </row>
    <row r="334" spans="1:28" ht="11.85" customHeight="1" x14ac:dyDescent="0.25">
      <c r="A334" s="20" t="s">
        <v>158</v>
      </c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2"/>
      <c r="M334" s="23" t="s">
        <v>159</v>
      </c>
      <c r="N334" s="24"/>
      <c r="O334" s="25"/>
      <c r="P334" s="17" t="s">
        <v>114</v>
      </c>
      <c r="Q334" s="18"/>
      <c r="R334" s="17" t="s">
        <v>160</v>
      </c>
      <c r="S334" s="18"/>
      <c r="T334" s="17" t="s">
        <v>29</v>
      </c>
      <c r="U334" s="18"/>
      <c r="V334" s="17" t="s">
        <v>161</v>
      </c>
      <c r="W334" s="19"/>
      <c r="X334" s="18"/>
      <c r="Y334" s="10">
        <v>22</v>
      </c>
      <c r="Z334" s="5" t="s">
        <v>162</v>
      </c>
      <c r="AA334" s="4" t="s">
        <v>163</v>
      </c>
      <c r="AB334" s="4" t="s">
        <v>55</v>
      </c>
    </row>
    <row r="335" spans="1:28" ht="11.85" customHeight="1" x14ac:dyDescent="0.25">
      <c r="A335" s="20" t="s">
        <v>471</v>
      </c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2"/>
      <c r="M335" s="23" t="s">
        <v>472</v>
      </c>
      <c r="N335" s="24"/>
      <c r="O335" s="25"/>
      <c r="P335" s="17" t="s">
        <v>38</v>
      </c>
      <c r="Q335" s="18"/>
      <c r="R335" s="17" t="s">
        <v>312</v>
      </c>
      <c r="S335" s="18"/>
      <c r="T335" s="17" t="s">
        <v>390</v>
      </c>
      <c r="U335" s="18"/>
      <c r="V335" s="17" t="s">
        <v>473</v>
      </c>
      <c r="W335" s="19"/>
      <c r="X335" s="18"/>
      <c r="Y335" s="10">
        <v>14</v>
      </c>
      <c r="Z335" s="5" t="s">
        <v>239</v>
      </c>
      <c r="AA335" s="4" t="s">
        <v>86</v>
      </c>
      <c r="AB335" s="4" t="s">
        <v>55</v>
      </c>
    </row>
    <row r="336" spans="1:28" ht="11.85" customHeight="1" x14ac:dyDescent="0.25">
      <c r="A336" s="20" t="s">
        <v>242</v>
      </c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2"/>
      <c r="M336" s="23" t="s">
        <v>474</v>
      </c>
      <c r="N336" s="24"/>
      <c r="O336" s="25"/>
      <c r="P336" s="17" t="s">
        <v>333</v>
      </c>
      <c r="Q336" s="18"/>
      <c r="R336" s="17" t="s">
        <v>410</v>
      </c>
      <c r="S336" s="18"/>
      <c r="T336" s="17" t="s">
        <v>155</v>
      </c>
      <c r="U336" s="18"/>
      <c r="V336" s="17" t="s">
        <v>475</v>
      </c>
      <c r="W336" s="19"/>
      <c r="X336" s="18"/>
      <c r="Y336" s="10">
        <v>48</v>
      </c>
      <c r="Z336" s="5" t="s">
        <v>22</v>
      </c>
      <c r="AA336" s="4" t="s">
        <v>247</v>
      </c>
      <c r="AB336" s="4" t="s">
        <v>35</v>
      </c>
    </row>
    <row r="337" spans="1:28" ht="11.85" customHeight="1" x14ac:dyDescent="0.25">
      <c r="A337" s="20" t="s">
        <v>295</v>
      </c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2"/>
      <c r="M337" s="23" t="s">
        <v>476</v>
      </c>
      <c r="N337" s="24"/>
      <c r="O337" s="25"/>
      <c r="P337" s="17" t="s">
        <v>190</v>
      </c>
      <c r="Q337" s="18"/>
      <c r="R337" s="17" t="s">
        <v>324</v>
      </c>
      <c r="S337" s="18"/>
      <c r="T337" s="17" t="s">
        <v>477</v>
      </c>
      <c r="U337" s="18"/>
      <c r="V337" s="17" t="s">
        <v>478</v>
      </c>
      <c r="W337" s="19"/>
      <c r="X337" s="18"/>
      <c r="Y337" s="10">
        <v>58</v>
      </c>
      <c r="Z337" s="5" t="s">
        <v>25</v>
      </c>
      <c r="AA337" s="4" t="s">
        <v>298</v>
      </c>
      <c r="AB337" s="4" t="s">
        <v>103</v>
      </c>
    </row>
    <row r="338" spans="1:28" ht="11.85" customHeight="1" x14ac:dyDescent="0.25">
      <c r="A338" s="20" t="s">
        <v>180</v>
      </c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2"/>
      <c r="M338" s="23" t="s">
        <v>28</v>
      </c>
      <c r="N338" s="24"/>
      <c r="O338" s="25"/>
      <c r="P338" s="17" t="s">
        <v>33</v>
      </c>
      <c r="Q338" s="18"/>
      <c r="R338" s="17" t="s">
        <v>25</v>
      </c>
      <c r="S338" s="18"/>
      <c r="T338" s="17" t="s">
        <v>181</v>
      </c>
      <c r="U338" s="18"/>
      <c r="V338" s="17" t="s">
        <v>182</v>
      </c>
      <c r="W338" s="19"/>
      <c r="X338" s="18"/>
      <c r="Y338" s="10">
        <v>76</v>
      </c>
      <c r="Z338" s="5" t="s">
        <v>25</v>
      </c>
      <c r="AA338" s="4" t="s">
        <v>183</v>
      </c>
      <c r="AB338" s="4" t="s">
        <v>35</v>
      </c>
    </row>
    <row r="339" spans="1:28" ht="11.85" customHeight="1" x14ac:dyDescent="0.25">
      <c r="A339" s="20" t="s">
        <v>91</v>
      </c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2"/>
      <c r="M339" s="23" t="s">
        <v>226</v>
      </c>
      <c r="N339" s="24"/>
      <c r="O339" s="25"/>
      <c r="P339" s="17" t="s">
        <v>338</v>
      </c>
      <c r="Q339" s="18"/>
      <c r="R339" s="17" t="s">
        <v>17</v>
      </c>
      <c r="S339" s="18"/>
      <c r="T339" s="17" t="s">
        <v>201</v>
      </c>
      <c r="U339" s="18"/>
      <c r="V339" s="17" t="s">
        <v>479</v>
      </c>
      <c r="W339" s="19"/>
      <c r="X339" s="18"/>
      <c r="Y339" s="10">
        <v>95</v>
      </c>
      <c r="Z339" s="5" t="s">
        <v>25</v>
      </c>
      <c r="AA339" s="4" t="s">
        <v>480</v>
      </c>
      <c r="AB339" s="4" t="s">
        <v>454</v>
      </c>
    </row>
    <row r="340" spans="1:28" ht="11.85" customHeight="1" x14ac:dyDescent="0.25">
      <c r="A340" s="42" t="s">
        <v>44</v>
      </c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4"/>
      <c r="M340" s="26" t="s">
        <v>481</v>
      </c>
      <c r="N340" s="48"/>
      <c r="O340" s="27"/>
      <c r="P340" s="45" t="s">
        <v>100</v>
      </c>
      <c r="Q340" s="46"/>
      <c r="R340" s="45" t="s">
        <v>482</v>
      </c>
      <c r="S340" s="46"/>
      <c r="T340" s="45" t="s">
        <v>483</v>
      </c>
      <c r="U340" s="46"/>
      <c r="V340" s="45" t="s">
        <v>484</v>
      </c>
      <c r="W340" s="47"/>
      <c r="X340" s="46"/>
      <c r="Y340" s="11"/>
      <c r="Z340" s="6" t="s">
        <v>485</v>
      </c>
      <c r="AA340" s="7" t="s">
        <v>43</v>
      </c>
      <c r="AB340" s="7" t="s">
        <v>43</v>
      </c>
    </row>
    <row r="341" spans="1:28" ht="14.25" customHeight="1" x14ac:dyDescent="0.25">
      <c r="A341" s="49" t="s">
        <v>96</v>
      </c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1"/>
    </row>
    <row r="342" spans="1:28" ht="11.85" customHeight="1" x14ac:dyDescent="0.25">
      <c r="A342" s="20" t="s">
        <v>255</v>
      </c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2"/>
      <c r="M342" s="23" t="s">
        <v>37</v>
      </c>
      <c r="N342" s="24"/>
      <c r="O342" s="25"/>
      <c r="P342" s="17" t="s">
        <v>260</v>
      </c>
      <c r="Q342" s="18"/>
      <c r="R342" s="17" t="s">
        <v>486</v>
      </c>
      <c r="S342" s="18"/>
      <c r="T342" s="17" t="s">
        <v>487</v>
      </c>
      <c r="U342" s="18"/>
      <c r="V342" s="17" t="s">
        <v>488</v>
      </c>
      <c r="W342" s="19"/>
      <c r="X342" s="18"/>
      <c r="Y342" s="10">
        <v>102</v>
      </c>
      <c r="Z342" s="5" t="s">
        <v>22</v>
      </c>
      <c r="AA342" s="4" t="s">
        <v>258</v>
      </c>
      <c r="AB342" s="4" t="s">
        <v>103</v>
      </c>
    </row>
    <row r="343" spans="1:28" ht="11.85" customHeight="1" x14ac:dyDescent="0.25">
      <c r="A343" s="20" t="s">
        <v>189</v>
      </c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2"/>
      <c r="M343" s="23" t="s">
        <v>105</v>
      </c>
      <c r="N343" s="24"/>
      <c r="O343" s="25"/>
      <c r="P343" s="17" t="s">
        <v>190</v>
      </c>
      <c r="Q343" s="18"/>
      <c r="R343" s="17" t="s">
        <v>61</v>
      </c>
      <c r="S343" s="18"/>
      <c r="T343" s="17" t="s">
        <v>191</v>
      </c>
      <c r="U343" s="18"/>
      <c r="V343" s="17" t="s">
        <v>192</v>
      </c>
      <c r="W343" s="19"/>
      <c r="X343" s="18"/>
      <c r="Y343" s="10">
        <v>90</v>
      </c>
      <c r="Z343" s="5" t="s">
        <v>84</v>
      </c>
      <c r="AA343" s="4" t="s">
        <v>193</v>
      </c>
      <c r="AB343" s="4" t="s">
        <v>55</v>
      </c>
    </row>
    <row r="344" spans="1:28" ht="11.85" customHeight="1" x14ac:dyDescent="0.25">
      <c r="A344" s="42" t="s">
        <v>44</v>
      </c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4"/>
      <c r="M344" s="26" t="s">
        <v>111</v>
      </c>
      <c r="N344" s="48"/>
      <c r="O344" s="27"/>
      <c r="P344" s="45">
        <f>P342+P343</f>
        <v>8.5</v>
      </c>
      <c r="Q344" s="46"/>
      <c r="R344" s="45">
        <f>R342+R343</f>
        <v>4</v>
      </c>
      <c r="S344" s="46"/>
      <c r="T344" s="45">
        <f>T342+T343</f>
        <v>33.6</v>
      </c>
      <c r="U344" s="46"/>
      <c r="V344" s="45">
        <f>V342+V343</f>
        <v>214.8</v>
      </c>
      <c r="W344" s="47"/>
      <c r="X344" s="46"/>
      <c r="Y344" s="11"/>
      <c r="Z344" s="6">
        <f>Z342+Z343</f>
        <v>1.5</v>
      </c>
      <c r="AA344" s="7" t="s">
        <v>43</v>
      </c>
      <c r="AB344" s="7" t="s">
        <v>43</v>
      </c>
    </row>
    <row r="345" spans="1:28" ht="14.25" customHeight="1" x14ac:dyDescent="0.25">
      <c r="A345" s="49" t="s">
        <v>115</v>
      </c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1"/>
    </row>
    <row r="346" spans="1:28" ht="11.85" customHeight="1" x14ac:dyDescent="0.25">
      <c r="A346" s="20" t="s">
        <v>489</v>
      </c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2"/>
      <c r="M346" s="23" t="s">
        <v>490</v>
      </c>
      <c r="N346" s="24"/>
      <c r="O346" s="25"/>
      <c r="P346" s="17" t="s">
        <v>418</v>
      </c>
      <c r="Q346" s="18"/>
      <c r="R346" s="17" t="s">
        <v>309</v>
      </c>
      <c r="S346" s="18"/>
      <c r="T346" s="17" t="s">
        <v>491</v>
      </c>
      <c r="U346" s="18"/>
      <c r="V346" s="17" t="s">
        <v>492</v>
      </c>
      <c r="W346" s="19"/>
      <c r="X346" s="18"/>
      <c r="Y346" s="10">
        <v>36</v>
      </c>
      <c r="Z346" s="5" t="s">
        <v>33</v>
      </c>
      <c r="AA346" s="4" t="s">
        <v>493</v>
      </c>
      <c r="AB346" s="4" t="s">
        <v>35</v>
      </c>
    </row>
    <row r="347" spans="1:28" ht="11.85" customHeight="1" x14ac:dyDescent="0.25">
      <c r="A347" s="20" t="s">
        <v>205</v>
      </c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2"/>
      <c r="M347" s="23" t="s">
        <v>105</v>
      </c>
      <c r="N347" s="24"/>
      <c r="O347" s="25"/>
      <c r="P347" s="17" t="s">
        <v>124</v>
      </c>
      <c r="Q347" s="18"/>
      <c r="R347" s="17" t="s">
        <v>25</v>
      </c>
      <c r="S347" s="18"/>
      <c r="T347" s="17" t="s">
        <v>155</v>
      </c>
      <c r="U347" s="18"/>
      <c r="V347" s="17" t="s">
        <v>365</v>
      </c>
      <c r="W347" s="19"/>
      <c r="X347" s="18"/>
      <c r="Y347" s="10">
        <v>71</v>
      </c>
      <c r="Z347" s="5" t="s">
        <v>114</v>
      </c>
      <c r="AA347" s="4" t="s">
        <v>208</v>
      </c>
      <c r="AB347" s="4" t="s">
        <v>55</v>
      </c>
    </row>
    <row r="348" spans="1:28" ht="11.85" customHeight="1" x14ac:dyDescent="0.25">
      <c r="A348" s="20" t="s">
        <v>36</v>
      </c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2"/>
      <c r="M348" s="23" t="s">
        <v>37</v>
      </c>
      <c r="N348" s="24"/>
      <c r="O348" s="25"/>
      <c r="P348" s="17" t="s">
        <v>38</v>
      </c>
      <c r="Q348" s="18"/>
      <c r="R348" s="17" t="s">
        <v>39</v>
      </c>
      <c r="S348" s="18"/>
      <c r="T348" s="17" t="s">
        <v>40</v>
      </c>
      <c r="U348" s="18"/>
      <c r="V348" s="17" t="s">
        <v>41</v>
      </c>
      <c r="W348" s="19"/>
      <c r="X348" s="18"/>
      <c r="Y348" s="10">
        <v>99</v>
      </c>
      <c r="Z348" s="5" t="s">
        <v>25</v>
      </c>
      <c r="AA348" s="4" t="s">
        <v>42</v>
      </c>
      <c r="AB348" s="4" t="s">
        <v>43</v>
      </c>
    </row>
    <row r="349" spans="1:28" ht="11.85" customHeight="1" x14ac:dyDescent="0.25">
      <c r="A349" s="42" t="s">
        <v>44</v>
      </c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4"/>
      <c r="M349" s="26" t="s">
        <v>209</v>
      </c>
      <c r="N349" s="48"/>
      <c r="O349" s="27"/>
      <c r="P349" s="45" t="s">
        <v>74</v>
      </c>
      <c r="Q349" s="46"/>
      <c r="R349" s="45" t="s">
        <v>312</v>
      </c>
      <c r="S349" s="46"/>
      <c r="T349" s="45" t="s">
        <v>494</v>
      </c>
      <c r="U349" s="46"/>
      <c r="V349" s="45" t="s">
        <v>495</v>
      </c>
      <c r="W349" s="47"/>
      <c r="X349" s="46"/>
      <c r="Y349" s="11"/>
      <c r="Z349" s="6" t="s">
        <v>39</v>
      </c>
      <c r="AA349" s="7" t="s">
        <v>43</v>
      </c>
      <c r="AB349" s="7" t="s">
        <v>43</v>
      </c>
    </row>
    <row r="350" spans="1:28" ht="11.85" customHeight="1" x14ac:dyDescent="0.25">
      <c r="A350" s="42" t="s">
        <v>130</v>
      </c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4"/>
      <c r="P350" s="45" t="s">
        <v>496</v>
      </c>
      <c r="Q350" s="46"/>
      <c r="R350" s="45" t="s">
        <v>497</v>
      </c>
      <c r="S350" s="46"/>
      <c r="T350" s="45" t="s">
        <v>498</v>
      </c>
      <c r="U350" s="46"/>
      <c r="V350" s="45" t="s">
        <v>499</v>
      </c>
      <c r="W350" s="47"/>
      <c r="X350" s="46"/>
      <c r="Y350" s="11"/>
      <c r="Z350" s="6" t="s">
        <v>500</v>
      </c>
      <c r="AA350" s="7" t="s">
        <v>43</v>
      </c>
      <c r="AB350" s="7" t="s">
        <v>43</v>
      </c>
    </row>
    <row r="351" spans="1:28" ht="5.25" customHeight="1" x14ac:dyDescent="0.25">
      <c r="A351" s="29" t="s">
        <v>43</v>
      </c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</row>
    <row r="352" spans="1:28" ht="13.7" customHeight="1" x14ac:dyDescent="0.25">
      <c r="A352" s="28" t="s">
        <v>389</v>
      </c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</row>
    <row r="353" spans="1:28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</row>
    <row r="354" spans="1:28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</row>
    <row r="355" spans="1:28" ht="27.6" customHeight="1" x14ac:dyDescent="0.25">
      <c r="A355" s="68" t="s">
        <v>559</v>
      </c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29"/>
      <c r="AB355" s="29"/>
    </row>
    <row r="356" spans="1:28" ht="12.95" customHeight="1" x14ac:dyDescent="0.25">
      <c r="A356" s="31" t="s">
        <v>0</v>
      </c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32"/>
      <c r="M356" s="31" t="s">
        <v>1</v>
      </c>
      <c r="N356" s="57"/>
      <c r="O356" s="32"/>
      <c r="P356" s="35" t="s">
        <v>2</v>
      </c>
      <c r="Q356" s="36"/>
      <c r="R356" s="36"/>
      <c r="S356" s="36"/>
      <c r="T356" s="36"/>
      <c r="U356" s="37"/>
      <c r="V356" s="38" t="s">
        <v>3</v>
      </c>
      <c r="W356" s="39"/>
      <c r="X356" s="59"/>
      <c r="Y356" s="54" t="s">
        <v>544</v>
      </c>
      <c r="Z356" s="54" t="s">
        <v>4</v>
      </c>
      <c r="AA356" s="52" t="s">
        <v>5</v>
      </c>
      <c r="AB356" s="52" t="s">
        <v>6</v>
      </c>
    </row>
    <row r="357" spans="1:28" ht="29.25" customHeight="1" x14ac:dyDescent="0.25">
      <c r="A357" s="33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34"/>
      <c r="M357" s="33"/>
      <c r="N357" s="58"/>
      <c r="O357" s="34"/>
      <c r="P357" s="26" t="s">
        <v>7</v>
      </c>
      <c r="Q357" s="27"/>
      <c r="R357" s="26" t="s">
        <v>8</v>
      </c>
      <c r="S357" s="27"/>
      <c r="T357" s="26" t="s">
        <v>9</v>
      </c>
      <c r="U357" s="27"/>
      <c r="V357" s="40"/>
      <c r="W357" s="41"/>
      <c r="X357" s="60"/>
      <c r="Y357" s="55"/>
      <c r="Z357" s="55"/>
      <c r="AA357" s="53"/>
      <c r="AB357" s="53"/>
    </row>
    <row r="358" spans="1:28" ht="14.25" customHeight="1" x14ac:dyDescent="0.25">
      <c r="A358" s="49" t="s">
        <v>10</v>
      </c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1"/>
    </row>
    <row r="359" spans="1:28" ht="11.85" customHeight="1" x14ac:dyDescent="0.25">
      <c r="A359" s="20" t="s">
        <v>57</v>
      </c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2"/>
      <c r="M359" s="23" t="s">
        <v>212</v>
      </c>
      <c r="N359" s="24"/>
      <c r="O359" s="25"/>
      <c r="P359" s="17" t="s">
        <v>124</v>
      </c>
      <c r="Q359" s="18"/>
      <c r="R359" s="17" t="s">
        <v>25</v>
      </c>
      <c r="S359" s="18"/>
      <c r="T359" s="17" t="s">
        <v>17</v>
      </c>
      <c r="U359" s="18"/>
      <c r="V359" s="17" t="s">
        <v>38</v>
      </c>
      <c r="W359" s="19"/>
      <c r="X359" s="18"/>
      <c r="Y359" s="10">
        <v>19</v>
      </c>
      <c r="Z359" s="5" t="s">
        <v>39</v>
      </c>
      <c r="AA359" s="4" t="s">
        <v>62</v>
      </c>
      <c r="AB359" s="4" t="s">
        <v>55</v>
      </c>
    </row>
    <row r="360" spans="1:28" ht="11.85" customHeight="1" x14ac:dyDescent="0.25">
      <c r="A360" s="20" t="s">
        <v>501</v>
      </c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2"/>
      <c r="M360" s="23" t="s">
        <v>502</v>
      </c>
      <c r="N360" s="24"/>
      <c r="O360" s="25"/>
      <c r="P360" s="17" t="s">
        <v>60</v>
      </c>
      <c r="Q360" s="18"/>
      <c r="R360" s="17" t="s">
        <v>503</v>
      </c>
      <c r="S360" s="18"/>
      <c r="T360" s="17" t="s">
        <v>233</v>
      </c>
      <c r="U360" s="18"/>
      <c r="V360" s="17" t="s">
        <v>504</v>
      </c>
      <c r="W360" s="19"/>
      <c r="X360" s="18"/>
      <c r="Y360" s="10">
        <v>32</v>
      </c>
      <c r="Z360" s="5" t="s">
        <v>22</v>
      </c>
      <c r="AA360" s="4" t="s">
        <v>505</v>
      </c>
      <c r="AB360" s="4" t="s">
        <v>35</v>
      </c>
    </row>
    <row r="361" spans="1:28" ht="11.85" customHeight="1" x14ac:dyDescent="0.25">
      <c r="A361" s="20" t="s">
        <v>20</v>
      </c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2"/>
      <c r="M361" s="23" t="s">
        <v>21</v>
      </c>
      <c r="N361" s="24"/>
      <c r="O361" s="25"/>
      <c r="P361" s="17" t="s">
        <v>22</v>
      </c>
      <c r="Q361" s="18"/>
      <c r="R361" s="17" t="s">
        <v>23</v>
      </c>
      <c r="S361" s="18"/>
      <c r="T361" s="17" t="s">
        <v>22</v>
      </c>
      <c r="U361" s="18"/>
      <c r="V361" s="17" t="s">
        <v>24</v>
      </c>
      <c r="W361" s="19"/>
      <c r="X361" s="18"/>
      <c r="Y361" s="10">
        <v>113</v>
      </c>
      <c r="Z361" s="5" t="s">
        <v>25</v>
      </c>
      <c r="AA361" s="4" t="s">
        <v>26</v>
      </c>
      <c r="AB361" s="4" t="s">
        <v>19</v>
      </c>
    </row>
    <row r="362" spans="1:28" ht="11.85" customHeight="1" x14ac:dyDescent="0.25">
      <c r="A362" s="20" t="s">
        <v>341</v>
      </c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2"/>
      <c r="M362" s="23" t="s">
        <v>28</v>
      </c>
      <c r="N362" s="24"/>
      <c r="O362" s="25"/>
      <c r="P362" s="17" t="s">
        <v>22</v>
      </c>
      <c r="Q362" s="18"/>
      <c r="R362" s="17" t="s">
        <v>25</v>
      </c>
      <c r="S362" s="18"/>
      <c r="T362" s="17" t="s">
        <v>342</v>
      </c>
      <c r="U362" s="18"/>
      <c r="V362" s="17" t="s">
        <v>343</v>
      </c>
      <c r="W362" s="19"/>
      <c r="X362" s="18"/>
      <c r="Y362" s="10">
        <v>145</v>
      </c>
      <c r="Z362" s="5" t="s">
        <v>25</v>
      </c>
      <c r="AA362" s="4" t="s">
        <v>344</v>
      </c>
      <c r="AB362" s="4" t="s">
        <v>103</v>
      </c>
    </row>
    <row r="363" spans="1:28" ht="11.85" customHeight="1" x14ac:dyDescent="0.25">
      <c r="A363" s="20" t="s">
        <v>36</v>
      </c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2"/>
      <c r="M363" s="23" t="s">
        <v>226</v>
      </c>
      <c r="N363" s="24"/>
      <c r="O363" s="25"/>
      <c r="P363" s="17" t="s">
        <v>220</v>
      </c>
      <c r="Q363" s="18"/>
      <c r="R363" s="17" t="s">
        <v>76</v>
      </c>
      <c r="S363" s="18"/>
      <c r="T363" s="17" t="s">
        <v>227</v>
      </c>
      <c r="U363" s="18"/>
      <c r="V363" s="17" t="s">
        <v>228</v>
      </c>
      <c r="W363" s="19"/>
      <c r="X363" s="18"/>
      <c r="Y363" s="10">
        <v>97</v>
      </c>
      <c r="Z363" s="5" t="s">
        <v>25</v>
      </c>
      <c r="AA363" s="4" t="s">
        <v>42</v>
      </c>
      <c r="AB363" s="4" t="s">
        <v>43</v>
      </c>
    </row>
    <row r="364" spans="1:28" ht="11.85" customHeight="1" x14ac:dyDescent="0.25">
      <c r="A364" s="42" t="s">
        <v>44</v>
      </c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4"/>
      <c r="M364" s="26" t="s">
        <v>302</v>
      </c>
      <c r="N364" s="48"/>
      <c r="O364" s="27"/>
      <c r="P364" s="45">
        <f>P359+P360+P361+P362+P363</f>
        <v>11.299999999999999</v>
      </c>
      <c r="Q364" s="46"/>
      <c r="R364" s="45">
        <f>R359+R360+R361+R362+R363</f>
        <v>26.9</v>
      </c>
      <c r="S364" s="46"/>
      <c r="T364" s="45">
        <f>T359+T360+T361+T362+T363</f>
        <v>42.8</v>
      </c>
      <c r="U364" s="46"/>
      <c r="V364" s="45">
        <f>V359+V360+V361+V362+V363</f>
        <v>425.3</v>
      </c>
      <c r="W364" s="47"/>
      <c r="X364" s="46"/>
      <c r="Y364" s="11"/>
      <c r="Z364" s="6" t="s">
        <v>213</v>
      </c>
      <c r="AA364" s="7" t="s">
        <v>43</v>
      </c>
      <c r="AB364" s="7" t="s">
        <v>43</v>
      </c>
    </row>
    <row r="365" spans="1:28" ht="14.25" customHeight="1" x14ac:dyDescent="0.25">
      <c r="A365" s="49" t="s">
        <v>47</v>
      </c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1"/>
    </row>
    <row r="366" spans="1:28" ht="11.85" customHeight="1" x14ac:dyDescent="0.25">
      <c r="A366" s="20" t="s">
        <v>229</v>
      </c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2"/>
      <c r="M366" s="23" t="s">
        <v>28</v>
      </c>
      <c r="N366" s="24"/>
      <c r="O366" s="25"/>
      <c r="P366" s="17" t="s">
        <v>92</v>
      </c>
      <c r="Q366" s="18"/>
      <c r="R366" s="17" t="s">
        <v>17</v>
      </c>
      <c r="S366" s="18"/>
      <c r="T366" s="17" t="s">
        <v>230</v>
      </c>
      <c r="U366" s="18"/>
      <c r="V366" s="17" t="s">
        <v>156</v>
      </c>
      <c r="W366" s="19"/>
      <c r="X366" s="18"/>
      <c r="Y366" s="10">
        <v>112</v>
      </c>
      <c r="Z366" s="5" t="s">
        <v>231</v>
      </c>
      <c r="AA366" s="4" t="s">
        <v>122</v>
      </c>
      <c r="AB366" s="4" t="s">
        <v>35</v>
      </c>
    </row>
    <row r="367" spans="1:28" ht="11.85" customHeight="1" x14ac:dyDescent="0.25">
      <c r="A367" s="42" t="s">
        <v>44</v>
      </c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4"/>
      <c r="M367" s="26" t="s">
        <v>28</v>
      </c>
      <c r="N367" s="48"/>
      <c r="O367" s="27"/>
      <c r="P367" s="45" t="s">
        <v>92</v>
      </c>
      <c r="Q367" s="46"/>
      <c r="R367" s="45" t="s">
        <v>17</v>
      </c>
      <c r="S367" s="46"/>
      <c r="T367" s="45" t="s">
        <v>230</v>
      </c>
      <c r="U367" s="46"/>
      <c r="V367" s="45" t="s">
        <v>156</v>
      </c>
      <c r="W367" s="47"/>
      <c r="X367" s="46"/>
      <c r="Y367" s="11"/>
      <c r="Z367" s="6" t="s">
        <v>231</v>
      </c>
      <c r="AA367" s="7" t="s">
        <v>43</v>
      </c>
      <c r="AB367" s="7" t="s">
        <v>43</v>
      </c>
    </row>
    <row r="368" spans="1:28" ht="14.25" customHeight="1" x14ac:dyDescent="0.25">
      <c r="A368" s="49" t="s">
        <v>56</v>
      </c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1"/>
    </row>
    <row r="369" spans="1:28" ht="11.85" customHeight="1" x14ac:dyDescent="0.25">
      <c r="A369" s="20" t="s">
        <v>547</v>
      </c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2"/>
      <c r="M369" s="23">
        <v>60</v>
      </c>
      <c r="N369" s="24"/>
      <c r="O369" s="25"/>
      <c r="P369" s="17">
        <v>0.6</v>
      </c>
      <c r="Q369" s="18"/>
      <c r="R369" s="17">
        <v>2.9</v>
      </c>
      <c r="S369" s="18"/>
      <c r="T369" s="17">
        <v>1.7</v>
      </c>
      <c r="U369" s="18"/>
      <c r="V369" s="17">
        <v>30.5</v>
      </c>
      <c r="W369" s="19"/>
      <c r="X369" s="18"/>
      <c r="Y369" s="10">
        <v>49</v>
      </c>
      <c r="Z369" s="5" t="s">
        <v>290</v>
      </c>
      <c r="AA369" s="4">
        <v>49</v>
      </c>
      <c r="AB369" s="4">
        <v>2011</v>
      </c>
    </row>
    <row r="370" spans="1:28" ht="11.85" customHeight="1" x14ac:dyDescent="0.25">
      <c r="A370" s="20" t="s">
        <v>530</v>
      </c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2"/>
      <c r="M370" s="23" t="s">
        <v>531</v>
      </c>
      <c r="N370" s="24"/>
      <c r="O370" s="25"/>
      <c r="P370" s="17" t="s">
        <v>138</v>
      </c>
      <c r="Q370" s="18"/>
      <c r="R370" s="17" t="s">
        <v>289</v>
      </c>
      <c r="S370" s="18"/>
      <c r="T370" s="17" t="s">
        <v>250</v>
      </c>
      <c r="U370" s="18"/>
      <c r="V370" s="17" t="s">
        <v>532</v>
      </c>
      <c r="W370" s="19"/>
      <c r="X370" s="18"/>
      <c r="Y370" s="10">
        <v>11</v>
      </c>
      <c r="Z370" s="5" t="s">
        <v>290</v>
      </c>
      <c r="AA370" s="4" t="s">
        <v>533</v>
      </c>
      <c r="AB370" s="4" t="s">
        <v>103</v>
      </c>
    </row>
    <row r="371" spans="1:28" ht="11.85" customHeight="1" x14ac:dyDescent="0.25">
      <c r="A371" s="20" t="s">
        <v>510</v>
      </c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2"/>
      <c r="M371" s="23" t="s">
        <v>105</v>
      </c>
      <c r="N371" s="24"/>
      <c r="O371" s="25"/>
      <c r="P371" s="17" t="s">
        <v>503</v>
      </c>
      <c r="Q371" s="18"/>
      <c r="R371" s="17">
        <v>8.94</v>
      </c>
      <c r="S371" s="18"/>
      <c r="T371" s="17">
        <v>27.3</v>
      </c>
      <c r="U371" s="18"/>
      <c r="V371" s="17">
        <v>298</v>
      </c>
      <c r="W371" s="19"/>
      <c r="X371" s="18"/>
      <c r="Y371" s="10">
        <v>49</v>
      </c>
      <c r="Z371" s="5">
        <v>14.62</v>
      </c>
      <c r="AA371" s="4" t="s">
        <v>511</v>
      </c>
      <c r="AB371" s="4" t="s">
        <v>35</v>
      </c>
    </row>
    <row r="372" spans="1:28" ht="11.85" customHeight="1" x14ac:dyDescent="0.25">
      <c r="A372" s="20" t="s">
        <v>512</v>
      </c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2"/>
      <c r="M372" s="23" t="s">
        <v>28</v>
      </c>
      <c r="N372" s="24"/>
      <c r="O372" s="25"/>
      <c r="P372" s="17" t="s">
        <v>22</v>
      </c>
      <c r="Q372" s="18"/>
      <c r="R372" s="17" t="s">
        <v>25</v>
      </c>
      <c r="S372" s="18"/>
      <c r="T372" s="17" t="s">
        <v>129</v>
      </c>
      <c r="U372" s="18"/>
      <c r="V372" s="17" t="s">
        <v>316</v>
      </c>
      <c r="W372" s="19"/>
      <c r="X372" s="18"/>
      <c r="Y372" s="10">
        <v>81</v>
      </c>
      <c r="Z372" s="5" t="s">
        <v>99</v>
      </c>
      <c r="AA372" s="4" t="s">
        <v>513</v>
      </c>
      <c r="AB372" s="4" t="s">
        <v>19</v>
      </c>
    </row>
    <row r="373" spans="1:28" ht="11.85" customHeight="1" x14ac:dyDescent="0.25">
      <c r="A373" s="20" t="s">
        <v>91</v>
      </c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2"/>
      <c r="M373" s="23" t="s">
        <v>226</v>
      </c>
      <c r="N373" s="24"/>
      <c r="O373" s="25"/>
      <c r="P373" s="17" t="s">
        <v>338</v>
      </c>
      <c r="Q373" s="18"/>
      <c r="R373" s="17" t="s">
        <v>17</v>
      </c>
      <c r="S373" s="18"/>
      <c r="T373" s="17" t="s">
        <v>201</v>
      </c>
      <c r="U373" s="18"/>
      <c r="V373" s="17" t="s">
        <v>479</v>
      </c>
      <c r="W373" s="19"/>
      <c r="X373" s="18"/>
      <c r="Y373" s="10">
        <v>95</v>
      </c>
      <c r="Z373" s="5" t="s">
        <v>25</v>
      </c>
      <c r="AA373" s="4" t="s">
        <v>42</v>
      </c>
      <c r="AB373" s="4" t="s">
        <v>43</v>
      </c>
    </row>
    <row r="374" spans="1:28" ht="11.85" customHeight="1" x14ac:dyDescent="0.25">
      <c r="A374" s="42" t="s">
        <v>44</v>
      </c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4"/>
      <c r="M374" s="26">
        <v>700</v>
      </c>
      <c r="N374" s="48"/>
      <c r="O374" s="27"/>
      <c r="P374" s="45">
        <f>P369+P370+P371+P372+P373</f>
        <v>25.599999999999998</v>
      </c>
      <c r="Q374" s="46"/>
      <c r="R374" s="45">
        <f>R369+R370+R371+R372+R373</f>
        <v>20.54</v>
      </c>
      <c r="S374" s="46"/>
      <c r="T374" s="45">
        <f>T369+T370+T371+T372+T373</f>
        <v>82.3</v>
      </c>
      <c r="U374" s="46"/>
      <c r="V374" s="45">
        <f>V369+V370+V371+V372+V373</f>
        <v>614.1</v>
      </c>
      <c r="W374" s="47"/>
      <c r="X374" s="46"/>
      <c r="Y374" s="11"/>
      <c r="Z374" s="6">
        <f>Z369+Z371+Z370+Z372+Z373</f>
        <v>26.419999999999998</v>
      </c>
      <c r="AA374" s="7" t="s">
        <v>43</v>
      </c>
      <c r="AB374" s="7" t="s">
        <v>43</v>
      </c>
    </row>
    <row r="375" spans="1:28" ht="14.25" customHeight="1" x14ac:dyDescent="0.25">
      <c r="A375" s="49" t="s">
        <v>96</v>
      </c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1"/>
    </row>
    <row r="376" spans="1:28" ht="21" customHeight="1" x14ac:dyDescent="0.25">
      <c r="A376" s="20" t="s">
        <v>514</v>
      </c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2"/>
      <c r="M376" s="23" t="s">
        <v>117</v>
      </c>
      <c r="N376" s="24"/>
      <c r="O376" s="25"/>
      <c r="P376" s="17" t="s">
        <v>21</v>
      </c>
      <c r="Q376" s="18"/>
      <c r="R376" s="17" t="s">
        <v>239</v>
      </c>
      <c r="S376" s="18"/>
      <c r="T376" s="17" t="s">
        <v>515</v>
      </c>
      <c r="U376" s="18"/>
      <c r="V376" s="17" t="s">
        <v>298</v>
      </c>
      <c r="W376" s="19"/>
      <c r="X376" s="18"/>
      <c r="Y376" s="10">
        <v>105</v>
      </c>
      <c r="Z376" s="5" t="s">
        <v>349</v>
      </c>
      <c r="AA376" s="4" t="s">
        <v>128</v>
      </c>
      <c r="AB376" s="4" t="s">
        <v>55</v>
      </c>
    </row>
    <row r="377" spans="1:28" ht="11.85" customHeight="1" x14ac:dyDescent="0.25">
      <c r="A377" s="20" t="s">
        <v>286</v>
      </c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2"/>
      <c r="M377" s="23" t="s">
        <v>350</v>
      </c>
      <c r="N377" s="24"/>
      <c r="O377" s="25"/>
      <c r="P377" s="17" t="s">
        <v>46</v>
      </c>
      <c r="Q377" s="18"/>
      <c r="R377" s="17" t="s">
        <v>25</v>
      </c>
      <c r="S377" s="18"/>
      <c r="T377" s="17" t="s">
        <v>274</v>
      </c>
      <c r="U377" s="18"/>
      <c r="V377" s="17" t="s">
        <v>516</v>
      </c>
      <c r="W377" s="19"/>
      <c r="X377" s="18"/>
      <c r="Y377" s="10">
        <v>85</v>
      </c>
      <c r="Z377" s="5" t="s">
        <v>280</v>
      </c>
      <c r="AA377" s="4" t="s">
        <v>54</v>
      </c>
      <c r="AB377" s="4" t="s">
        <v>55</v>
      </c>
    </row>
    <row r="378" spans="1:28" ht="11.85" customHeight="1" x14ac:dyDescent="0.25">
      <c r="A378" s="42" t="s">
        <v>44</v>
      </c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4"/>
      <c r="M378" s="26" t="s">
        <v>111</v>
      </c>
      <c r="N378" s="48"/>
      <c r="O378" s="27"/>
      <c r="P378" s="45" t="s">
        <v>118</v>
      </c>
      <c r="Q378" s="46"/>
      <c r="R378" s="45" t="s">
        <v>239</v>
      </c>
      <c r="S378" s="46"/>
      <c r="T378" s="45" t="s">
        <v>517</v>
      </c>
      <c r="U378" s="46"/>
      <c r="V378" s="45" t="s">
        <v>518</v>
      </c>
      <c r="W378" s="47"/>
      <c r="X378" s="46"/>
      <c r="Y378" s="11"/>
      <c r="Z378" s="6" t="s">
        <v>519</v>
      </c>
      <c r="AA378" s="7" t="s">
        <v>43</v>
      </c>
      <c r="AB378" s="7" t="s">
        <v>43</v>
      </c>
    </row>
    <row r="379" spans="1:28" ht="14.25" customHeight="1" x14ac:dyDescent="0.25">
      <c r="A379" s="49" t="s">
        <v>115</v>
      </c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1"/>
    </row>
    <row r="380" spans="1:28" ht="11.85" customHeight="1" x14ac:dyDescent="0.25">
      <c r="A380" s="20" t="s">
        <v>427</v>
      </c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2"/>
      <c r="M380" s="23" t="s">
        <v>58</v>
      </c>
      <c r="N380" s="24"/>
      <c r="O380" s="25"/>
      <c r="P380" s="17">
        <v>0.9</v>
      </c>
      <c r="Q380" s="18"/>
      <c r="R380" s="17">
        <v>3</v>
      </c>
      <c r="S380" s="18"/>
      <c r="T380" s="17">
        <v>4.5</v>
      </c>
      <c r="U380" s="18"/>
      <c r="V380" s="17">
        <v>48.7</v>
      </c>
      <c r="W380" s="19"/>
      <c r="X380" s="18"/>
      <c r="Y380" s="10">
        <v>136</v>
      </c>
      <c r="Z380" s="5">
        <v>3.82</v>
      </c>
      <c r="AA380" s="4">
        <v>136</v>
      </c>
      <c r="AB380" s="4">
        <v>2015</v>
      </c>
    </row>
    <row r="381" spans="1:28" ht="11.85" customHeight="1" x14ac:dyDescent="0.25">
      <c r="A381" s="20" t="s">
        <v>202</v>
      </c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2"/>
      <c r="M381" s="23" t="s">
        <v>203</v>
      </c>
      <c r="N381" s="24"/>
      <c r="O381" s="25"/>
      <c r="P381" s="17" t="s">
        <v>520</v>
      </c>
      <c r="Q381" s="18"/>
      <c r="R381" s="17" t="s">
        <v>206</v>
      </c>
      <c r="S381" s="18"/>
      <c r="T381" s="17" t="s">
        <v>88</v>
      </c>
      <c r="U381" s="18"/>
      <c r="V381" s="17" t="s">
        <v>521</v>
      </c>
      <c r="W381" s="19"/>
      <c r="X381" s="18"/>
      <c r="Y381" s="10">
        <v>33</v>
      </c>
      <c r="Z381" s="5" t="s">
        <v>356</v>
      </c>
      <c r="AA381" s="4" t="s">
        <v>204</v>
      </c>
      <c r="AB381" s="4" t="s">
        <v>35</v>
      </c>
    </row>
    <row r="382" spans="1:28" ht="11.85" customHeight="1" x14ac:dyDescent="0.25">
      <c r="A382" s="20" t="s">
        <v>276</v>
      </c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2"/>
      <c r="M382" s="23" t="s">
        <v>105</v>
      </c>
      <c r="N382" s="24"/>
      <c r="O382" s="25"/>
      <c r="P382" s="17">
        <v>1.4</v>
      </c>
      <c r="Q382" s="18"/>
      <c r="R382" s="17">
        <v>1.2</v>
      </c>
      <c r="S382" s="18"/>
      <c r="T382" s="17">
        <v>15.5</v>
      </c>
      <c r="U382" s="18"/>
      <c r="V382" s="17">
        <v>70.099999999999994</v>
      </c>
      <c r="W382" s="19"/>
      <c r="X382" s="18"/>
      <c r="Y382" s="10">
        <v>70</v>
      </c>
      <c r="Z382" s="5" t="s">
        <v>25</v>
      </c>
      <c r="AA382" s="4" t="s">
        <v>277</v>
      </c>
      <c r="AB382" s="4" t="s">
        <v>55</v>
      </c>
    </row>
    <row r="383" spans="1:28" ht="11.85" customHeight="1" x14ac:dyDescent="0.25">
      <c r="A383" s="20" t="s">
        <v>36</v>
      </c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2"/>
      <c r="M383" s="23" t="s">
        <v>37</v>
      </c>
      <c r="N383" s="24"/>
      <c r="O383" s="25"/>
      <c r="P383" s="17" t="s">
        <v>323</v>
      </c>
      <c r="Q383" s="18"/>
      <c r="R383" s="17" t="s">
        <v>30</v>
      </c>
      <c r="S383" s="18"/>
      <c r="T383" s="17" t="s">
        <v>522</v>
      </c>
      <c r="U383" s="18"/>
      <c r="V383" s="17" t="s">
        <v>523</v>
      </c>
      <c r="W383" s="19"/>
      <c r="X383" s="18"/>
      <c r="Y383" s="10">
        <v>99</v>
      </c>
      <c r="Z383" s="5" t="s">
        <v>25</v>
      </c>
      <c r="AA383" s="4" t="s">
        <v>42</v>
      </c>
      <c r="AB383" s="4" t="s">
        <v>43</v>
      </c>
    </row>
    <row r="384" spans="1:28" ht="11.85" customHeight="1" x14ac:dyDescent="0.25">
      <c r="A384" s="42" t="s">
        <v>44</v>
      </c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4"/>
      <c r="M384" s="26" t="s">
        <v>209</v>
      </c>
      <c r="N384" s="48"/>
      <c r="O384" s="27"/>
      <c r="P384" s="45">
        <f>P380+P381+P382+P383</f>
        <v>24.9</v>
      </c>
      <c r="Q384" s="46"/>
      <c r="R384" s="45">
        <f>R380+R381+R382+R383</f>
        <v>20.5</v>
      </c>
      <c r="S384" s="46"/>
      <c r="T384" s="45">
        <f>T380+T381+T382+T383</f>
        <v>68.900000000000006</v>
      </c>
      <c r="U384" s="46"/>
      <c r="V384" s="45">
        <f>V380+V381+V382+V383</f>
        <v>521.79999999999995</v>
      </c>
      <c r="W384" s="47"/>
      <c r="X384" s="46"/>
      <c r="Y384" s="11"/>
      <c r="Z384" s="6">
        <f>Z380+Z381</f>
        <v>4.12</v>
      </c>
      <c r="AA384" s="7" t="s">
        <v>43</v>
      </c>
      <c r="AB384" s="7" t="s">
        <v>43</v>
      </c>
    </row>
    <row r="385" spans="1:28" ht="11.25" customHeight="1" x14ac:dyDescent="0.25">
      <c r="A385" s="42" t="s">
        <v>130</v>
      </c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4"/>
      <c r="P385" s="45">
        <f>P364+P367+P374+P378+P384</f>
        <v>73.3</v>
      </c>
      <c r="Q385" s="46"/>
      <c r="R385" s="45">
        <f>R384+R378+R374+R367+R364</f>
        <v>74.94</v>
      </c>
      <c r="S385" s="46"/>
      <c r="T385" s="45">
        <f>T384+T378+T374+T367+T364</f>
        <v>274.25</v>
      </c>
      <c r="U385" s="46"/>
      <c r="V385" s="45">
        <f>V384+V378+V374+V367+V364</f>
        <v>1929.2</v>
      </c>
      <c r="W385" s="47"/>
      <c r="X385" s="46"/>
      <c r="Y385" s="11"/>
      <c r="Z385" s="6">
        <f>Z384+Z378+Z374+Z367+Z364</f>
        <v>57.6</v>
      </c>
      <c r="AA385" s="7" t="s">
        <v>43</v>
      </c>
      <c r="AB385" s="7" t="s">
        <v>43</v>
      </c>
    </row>
    <row r="386" spans="1:28" ht="4.5" customHeight="1" x14ac:dyDescent="0.25">
      <c r="A386" s="29" t="s">
        <v>43</v>
      </c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</row>
    <row r="387" spans="1:28" ht="30" customHeight="1" x14ac:dyDescent="0.25">
      <c r="A387" s="67" t="s">
        <v>560</v>
      </c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3"/>
      <c r="AB387" s="3"/>
    </row>
    <row r="388" spans="1:28" ht="30" customHeight="1" x14ac:dyDescent="0.25">
      <c r="A388" s="31" t="s">
        <v>0</v>
      </c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32"/>
      <c r="M388" s="31" t="s">
        <v>1</v>
      </c>
      <c r="N388" s="57"/>
      <c r="O388" s="32"/>
      <c r="P388" s="35" t="s">
        <v>2</v>
      </c>
      <c r="Q388" s="36"/>
      <c r="R388" s="36"/>
      <c r="S388" s="36"/>
      <c r="T388" s="36"/>
      <c r="U388" s="37"/>
      <c r="V388" s="38" t="s">
        <v>3</v>
      </c>
      <c r="W388" s="39"/>
      <c r="X388" s="59"/>
      <c r="Y388" s="62" t="s">
        <v>544</v>
      </c>
      <c r="Z388" s="54" t="s">
        <v>4</v>
      </c>
      <c r="AA388" s="52" t="s">
        <v>5</v>
      </c>
      <c r="AB388" s="52" t="s">
        <v>6</v>
      </c>
    </row>
    <row r="389" spans="1:28" ht="30" customHeight="1" x14ac:dyDescent="0.25">
      <c r="A389" s="33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34"/>
      <c r="M389" s="33"/>
      <c r="N389" s="58"/>
      <c r="O389" s="34"/>
      <c r="P389" s="26" t="s">
        <v>7</v>
      </c>
      <c r="Q389" s="27"/>
      <c r="R389" s="26" t="s">
        <v>8</v>
      </c>
      <c r="S389" s="27"/>
      <c r="T389" s="26" t="s">
        <v>9</v>
      </c>
      <c r="U389" s="27"/>
      <c r="V389" s="40"/>
      <c r="W389" s="41"/>
      <c r="X389" s="60"/>
      <c r="Y389" s="63"/>
      <c r="Z389" s="55"/>
      <c r="AA389" s="53"/>
      <c r="AB389" s="53"/>
    </row>
    <row r="390" spans="1:28" ht="13.5" customHeight="1" x14ac:dyDescent="0.25">
      <c r="A390" s="49" t="s">
        <v>10</v>
      </c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1"/>
    </row>
    <row r="391" spans="1:28" ht="30" customHeight="1" x14ac:dyDescent="0.25">
      <c r="A391" s="20" t="s">
        <v>11</v>
      </c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2"/>
      <c r="M391" s="23" t="s">
        <v>12</v>
      </c>
      <c r="N391" s="24"/>
      <c r="O391" s="25"/>
      <c r="P391" s="17" t="s">
        <v>13</v>
      </c>
      <c r="Q391" s="18"/>
      <c r="R391" s="17" t="s">
        <v>14</v>
      </c>
      <c r="S391" s="18"/>
      <c r="T391" s="17" t="s">
        <v>15</v>
      </c>
      <c r="U391" s="18"/>
      <c r="V391" s="17" t="s">
        <v>16</v>
      </c>
      <c r="W391" s="19"/>
      <c r="X391" s="18"/>
      <c r="Y391" s="15">
        <v>1</v>
      </c>
      <c r="Z391" s="5" t="s">
        <v>17</v>
      </c>
      <c r="AA391" s="4" t="s">
        <v>18</v>
      </c>
      <c r="AB391" s="4" t="s">
        <v>19</v>
      </c>
    </row>
    <row r="392" spans="1:28" ht="15" customHeight="1" x14ac:dyDescent="0.25">
      <c r="A392" s="20" t="s">
        <v>20</v>
      </c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2"/>
      <c r="M392" s="23" t="s">
        <v>21</v>
      </c>
      <c r="N392" s="24"/>
      <c r="O392" s="25"/>
      <c r="P392" s="17" t="s">
        <v>22</v>
      </c>
      <c r="Q392" s="18"/>
      <c r="R392" s="17" t="s">
        <v>23</v>
      </c>
      <c r="S392" s="18"/>
      <c r="T392" s="17" t="s">
        <v>22</v>
      </c>
      <c r="U392" s="18"/>
      <c r="V392" s="17" t="s">
        <v>24</v>
      </c>
      <c r="W392" s="19"/>
      <c r="X392" s="18"/>
      <c r="Y392" s="15">
        <v>114</v>
      </c>
      <c r="Z392" s="5" t="s">
        <v>25</v>
      </c>
      <c r="AA392" s="4" t="s">
        <v>26</v>
      </c>
      <c r="AB392" s="4" t="s">
        <v>19</v>
      </c>
    </row>
    <row r="393" spans="1:28" ht="15.75" customHeight="1" x14ac:dyDescent="0.25">
      <c r="A393" s="20" t="s">
        <v>27</v>
      </c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2"/>
      <c r="M393" s="23" t="s">
        <v>28</v>
      </c>
      <c r="N393" s="24"/>
      <c r="O393" s="25"/>
      <c r="P393" s="17" t="s">
        <v>29</v>
      </c>
      <c r="Q393" s="18"/>
      <c r="R393" s="17" t="s">
        <v>30</v>
      </c>
      <c r="S393" s="18"/>
      <c r="T393" s="17" t="s">
        <v>31</v>
      </c>
      <c r="U393" s="18"/>
      <c r="V393" s="17" t="s">
        <v>32</v>
      </c>
      <c r="W393" s="19"/>
      <c r="X393" s="18"/>
      <c r="Y393" s="15">
        <v>63</v>
      </c>
      <c r="Z393" s="5" t="s">
        <v>33</v>
      </c>
      <c r="AA393" s="4" t="s">
        <v>34</v>
      </c>
      <c r="AB393" s="4" t="s">
        <v>35</v>
      </c>
    </row>
    <row r="394" spans="1:28" ht="19.5" customHeight="1" x14ac:dyDescent="0.25">
      <c r="A394" s="20" t="s">
        <v>36</v>
      </c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2"/>
      <c r="M394" s="23" t="s">
        <v>37</v>
      </c>
      <c r="N394" s="24"/>
      <c r="O394" s="25"/>
      <c r="P394" s="17" t="s">
        <v>38</v>
      </c>
      <c r="Q394" s="18"/>
      <c r="R394" s="17" t="s">
        <v>39</v>
      </c>
      <c r="S394" s="18"/>
      <c r="T394" s="17" t="s">
        <v>40</v>
      </c>
      <c r="U394" s="18"/>
      <c r="V394" s="17" t="s">
        <v>41</v>
      </c>
      <c r="W394" s="19"/>
      <c r="X394" s="18"/>
      <c r="Y394" s="15">
        <v>99</v>
      </c>
      <c r="Z394" s="5" t="s">
        <v>25</v>
      </c>
      <c r="AA394" s="4" t="s">
        <v>42</v>
      </c>
      <c r="AB394" s="4" t="s">
        <v>43</v>
      </c>
    </row>
    <row r="395" spans="1:28" ht="13.5" customHeight="1" x14ac:dyDescent="0.25">
      <c r="A395" s="42" t="s">
        <v>44</v>
      </c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4"/>
      <c r="M395" s="26">
        <f>M391+M392+M393+M394</f>
        <v>390</v>
      </c>
      <c r="N395" s="48"/>
      <c r="O395" s="27"/>
      <c r="P395" s="45">
        <f>P391+P392+P393+P394</f>
        <v>11.6</v>
      </c>
      <c r="Q395" s="46"/>
      <c r="R395" s="45">
        <f>R391+R392+R393+R394</f>
        <v>19.100000000000001</v>
      </c>
      <c r="S395" s="46"/>
      <c r="T395" s="45">
        <f>T391+T392+T393+T394</f>
        <v>69.400000000000006</v>
      </c>
      <c r="U395" s="46"/>
      <c r="V395" s="45">
        <f>V391+V392+V393+V394</f>
        <v>457.2</v>
      </c>
      <c r="W395" s="47"/>
      <c r="X395" s="46"/>
      <c r="Y395" s="16"/>
      <c r="Z395" s="6">
        <f>Z391+Z392+Z393+Z394</f>
        <v>0.9</v>
      </c>
      <c r="AA395" s="7" t="s">
        <v>43</v>
      </c>
      <c r="AB395" s="7" t="s">
        <v>43</v>
      </c>
    </row>
    <row r="396" spans="1:28" ht="15" customHeight="1" x14ac:dyDescent="0.25">
      <c r="A396" s="49" t="s">
        <v>47</v>
      </c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1"/>
    </row>
    <row r="397" spans="1:28" ht="15" customHeight="1" x14ac:dyDescent="0.25">
      <c r="A397" s="20" t="s">
        <v>48</v>
      </c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2"/>
      <c r="M397" s="23" t="s">
        <v>49</v>
      </c>
      <c r="N397" s="24"/>
      <c r="O397" s="25"/>
      <c r="P397" s="17" t="s">
        <v>50</v>
      </c>
      <c r="Q397" s="18"/>
      <c r="R397" s="17" t="s">
        <v>25</v>
      </c>
      <c r="S397" s="18"/>
      <c r="T397" s="17" t="s">
        <v>51</v>
      </c>
      <c r="U397" s="18"/>
      <c r="V397" s="17" t="s">
        <v>52</v>
      </c>
      <c r="W397" s="19"/>
      <c r="X397" s="18"/>
      <c r="Y397" s="15">
        <v>82</v>
      </c>
      <c r="Z397" s="5" t="s">
        <v>53</v>
      </c>
      <c r="AA397" s="4" t="s">
        <v>54</v>
      </c>
      <c r="AB397" s="4" t="s">
        <v>55</v>
      </c>
    </row>
    <row r="398" spans="1:28" ht="15" customHeight="1" x14ac:dyDescent="0.25">
      <c r="A398" s="42" t="s">
        <v>44</v>
      </c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4"/>
      <c r="M398" s="26" t="s">
        <v>49</v>
      </c>
      <c r="N398" s="48"/>
      <c r="O398" s="27"/>
      <c r="P398" s="45" t="s">
        <v>50</v>
      </c>
      <c r="Q398" s="46"/>
      <c r="R398" s="45" t="s">
        <v>25</v>
      </c>
      <c r="S398" s="46"/>
      <c r="T398" s="45" t="s">
        <v>51</v>
      </c>
      <c r="U398" s="46"/>
      <c r="V398" s="45" t="s">
        <v>52</v>
      </c>
      <c r="W398" s="47"/>
      <c r="X398" s="46"/>
      <c r="Y398" s="16"/>
      <c r="Z398" s="6" t="s">
        <v>53</v>
      </c>
      <c r="AA398" s="7" t="s">
        <v>43</v>
      </c>
      <c r="AB398" s="7" t="s">
        <v>43</v>
      </c>
    </row>
    <row r="399" spans="1:28" ht="15" customHeight="1" x14ac:dyDescent="0.25">
      <c r="A399" s="49" t="s">
        <v>56</v>
      </c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1"/>
    </row>
    <row r="400" spans="1:28" ht="15" customHeight="1" x14ac:dyDescent="0.25">
      <c r="A400" s="20" t="s">
        <v>542</v>
      </c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2"/>
      <c r="M400" s="23" t="s">
        <v>58</v>
      </c>
      <c r="N400" s="24"/>
      <c r="O400" s="25"/>
      <c r="P400" s="17">
        <v>1.3</v>
      </c>
      <c r="Q400" s="18"/>
      <c r="R400" s="17">
        <v>2.9</v>
      </c>
      <c r="S400" s="18"/>
      <c r="T400" s="17">
        <v>6.5</v>
      </c>
      <c r="U400" s="18"/>
      <c r="V400" s="17">
        <v>59.9</v>
      </c>
      <c r="W400" s="19"/>
      <c r="X400" s="18"/>
      <c r="Y400" s="15">
        <v>54</v>
      </c>
      <c r="Z400" s="5">
        <v>3.1</v>
      </c>
      <c r="AA400" s="4">
        <v>54</v>
      </c>
      <c r="AB400" s="4">
        <v>2012</v>
      </c>
    </row>
    <row r="401" spans="1:28" ht="15" customHeight="1" x14ac:dyDescent="0.25">
      <c r="A401" s="20" t="s">
        <v>63</v>
      </c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2"/>
      <c r="M401" s="23" t="s">
        <v>64</v>
      </c>
      <c r="N401" s="24"/>
      <c r="O401" s="25"/>
      <c r="P401" s="17" t="s">
        <v>65</v>
      </c>
      <c r="Q401" s="18"/>
      <c r="R401" s="17" t="s">
        <v>66</v>
      </c>
      <c r="S401" s="18"/>
      <c r="T401" s="17" t="s">
        <v>60</v>
      </c>
      <c r="U401" s="18"/>
      <c r="V401" s="17" t="s">
        <v>67</v>
      </c>
      <c r="W401" s="19"/>
      <c r="X401" s="18"/>
      <c r="Y401" s="15">
        <v>8</v>
      </c>
      <c r="Z401" s="5" t="s">
        <v>68</v>
      </c>
      <c r="AA401" s="4" t="s">
        <v>69</v>
      </c>
      <c r="AB401" s="4" t="s">
        <v>55</v>
      </c>
    </row>
    <row r="402" spans="1:28" ht="15" customHeight="1" x14ac:dyDescent="0.25">
      <c r="A402" s="20" t="s">
        <v>70</v>
      </c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2"/>
      <c r="M402" s="23" t="s">
        <v>71</v>
      </c>
      <c r="N402" s="24"/>
      <c r="O402" s="25"/>
      <c r="P402" s="17" t="s">
        <v>72</v>
      </c>
      <c r="Q402" s="18"/>
      <c r="R402" s="17" t="s">
        <v>73</v>
      </c>
      <c r="S402" s="18"/>
      <c r="T402" s="17" t="s">
        <v>74</v>
      </c>
      <c r="U402" s="18"/>
      <c r="V402" s="17" t="s">
        <v>75</v>
      </c>
      <c r="W402" s="19"/>
      <c r="X402" s="18"/>
      <c r="Y402" s="15">
        <v>40</v>
      </c>
      <c r="Z402" s="5">
        <v>0.8</v>
      </c>
      <c r="AA402" s="4" t="s">
        <v>77</v>
      </c>
      <c r="AB402" s="4" t="s">
        <v>35</v>
      </c>
    </row>
    <row r="403" spans="1:28" ht="15" customHeight="1" x14ac:dyDescent="0.25">
      <c r="A403" s="20" t="s">
        <v>78</v>
      </c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2"/>
      <c r="M403" s="23">
        <v>100</v>
      </c>
      <c r="N403" s="24"/>
      <c r="O403" s="25"/>
      <c r="P403" s="17">
        <v>2.4</v>
      </c>
      <c r="Q403" s="18"/>
      <c r="R403" s="17">
        <v>2.8</v>
      </c>
      <c r="S403" s="18"/>
      <c r="T403" s="17">
        <v>24.5</v>
      </c>
      <c r="U403" s="18"/>
      <c r="V403" s="17">
        <v>133</v>
      </c>
      <c r="W403" s="19"/>
      <c r="X403" s="18"/>
      <c r="Y403" s="15">
        <v>333</v>
      </c>
      <c r="Z403" s="5" t="s">
        <v>25</v>
      </c>
      <c r="AA403" s="4" t="s">
        <v>81</v>
      </c>
      <c r="AB403" s="4" t="s">
        <v>35</v>
      </c>
    </row>
    <row r="404" spans="1:28" ht="15" customHeight="1" x14ac:dyDescent="0.25">
      <c r="A404" s="20" t="s">
        <v>82</v>
      </c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2"/>
      <c r="M404" s="23" t="s">
        <v>83</v>
      </c>
      <c r="N404" s="24"/>
      <c r="O404" s="25"/>
      <c r="P404" s="17" t="s">
        <v>50</v>
      </c>
      <c r="Q404" s="18"/>
      <c r="R404" s="17" t="s">
        <v>84</v>
      </c>
      <c r="S404" s="18"/>
      <c r="T404" s="17" t="s">
        <v>79</v>
      </c>
      <c r="U404" s="18"/>
      <c r="V404" s="17" t="s">
        <v>85</v>
      </c>
      <c r="W404" s="19"/>
      <c r="X404" s="18"/>
      <c r="Y404" s="15">
        <v>38</v>
      </c>
      <c r="Z404" s="5" t="s">
        <v>46</v>
      </c>
      <c r="AA404" s="4" t="s">
        <v>86</v>
      </c>
      <c r="AB404" s="4" t="s">
        <v>35</v>
      </c>
    </row>
    <row r="405" spans="1:28" ht="15" customHeight="1" x14ac:dyDescent="0.25">
      <c r="A405" s="20" t="s">
        <v>87</v>
      </c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2"/>
      <c r="M405" s="23" t="s">
        <v>28</v>
      </c>
      <c r="N405" s="24"/>
      <c r="O405" s="25"/>
      <c r="P405" s="17" t="s">
        <v>25</v>
      </c>
      <c r="Q405" s="18"/>
      <c r="R405" s="17" t="s">
        <v>25</v>
      </c>
      <c r="S405" s="18"/>
      <c r="T405" s="17" t="s">
        <v>88</v>
      </c>
      <c r="U405" s="18"/>
      <c r="V405" s="17" t="s">
        <v>89</v>
      </c>
      <c r="W405" s="19"/>
      <c r="X405" s="18"/>
      <c r="Y405" s="15">
        <v>72</v>
      </c>
      <c r="Z405" s="5" t="s">
        <v>25</v>
      </c>
      <c r="AA405" s="4" t="s">
        <v>90</v>
      </c>
      <c r="AB405" s="4" t="s">
        <v>55</v>
      </c>
    </row>
    <row r="406" spans="1:28" ht="15" customHeight="1" x14ac:dyDescent="0.25">
      <c r="A406" s="20" t="s">
        <v>91</v>
      </c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2"/>
      <c r="M406" s="23">
        <v>40</v>
      </c>
      <c r="N406" s="24"/>
      <c r="O406" s="25"/>
      <c r="P406" s="17">
        <v>3.4</v>
      </c>
      <c r="Q406" s="18"/>
      <c r="R406" s="17">
        <v>0.5</v>
      </c>
      <c r="S406" s="18"/>
      <c r="T406" s="17">
        <v>19</v>
      </c>
      <c r="U406" s="18"/>
      <c r="V406" s="17">
        <v>84.4</v>
      </c>
      <c r="W406" s="19"/>
      <c r="X406" s="18"/>
      <c r="Y406" s="15">
        <v>95</v>
      </c>
      <c r="Z406" s="5" t="s">
        <v>25</v>
      </c>
      <c r="AA406" s="4" t="s">
        <v>42</v>
      </c>
      <c r="AB406" s="4" t="s">
        <v>43</v>
      </c>
    </row>
    <row r="407" spans="1:28" ht="15" customHeight="1" x14ac:dyDescent="0.25">
      <c r="A407" s="42" t="s">
        <v>44</v>
      </c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4"/>
      <c r="M407" s="26">
        <v>755</v>
      </c>
      <c r="N407" s="48"/>
      <c r="O407" s="27"/>
      <c r="P407" s="45">
        <f>P400+P401+P402+P403+P404+P405+P406</f>
        <v>20</v>
      </c>
      <c r="Q407" s="46"/>
      <c r="R407" s="45">
        <f>R400+R401+R402+R403+R404+R405+R406</f>
        <v>36.699999999999996</v>
      </c>
      <c r="S407" s="46"/>
      <c r="T407" s="45">
        <f>T400+T401+T403+T402+T404+T405+T406</f>
        <v>95.399999999999991</v>
      </c>
      <c r="U407" s="46"/>
      <c r="V407" s="45">
        <f>V400+V402+V401+V403+V404+V405+V406</f>
        <v>733.19999999999993</v>
      </c>
      <c r="W407" s="47"/>
      <c r="X407" s="46"/>
      <c r="Y407" s="16"/>
      <c r="Z407" s="6">
        <f>Z400+Z401+Z402+Z403+Z404+Z405+Z406</f>
        <v>15.3</v>
      </c>
      <c r="AA407" s="7" t="s">
        <v>43</v>
      </c>
      <c r="AB407" s="7" t="s">
        <v>43</v>
      </c>
    </row>
    <row r="408" spans="1:28" ht="15" customHeight="1" x14ac:dyDescent="0.25">
      <c r="A408" s="49" t="s">
        <v>96</v>
      </c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1"/>
    </row>
    <row r="409" spans="1:28" ht="15" customHeight="1" x14ac:dyDescent="0.25">
      <c r="A409" s="20" t="s">
        <v>97</v>
      </c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2"/>
      <c r="M409" s="23" t="s">
        <v>37</v>
      </c>
      <c r="N409" s="24"/>
      <c r="O409" s="25"/>
      <c r="P409" s="17" t="s">
        <v>98</v>
      </c>
      <c r="Q409" s="18"/>
      <c r="R409" s="17" t="s">
        <v>99</v>
      </c>
      <c r="S409" s="18"/>
      <c r="T409" s="17" t="s">
        <v>100</v>
      </c>
      <c r="U409" s="18"/>
      <c r="V409" s="17" t="s">
        <v>101</v>
      </c>
      <c r="W409" s="19"/>
      <c r="X409" s="18"/>
      <c r="Y409" s="15">
        <v>101</v>
      </c>
      <c r="Z409" s="5" t="s">
        <v>22</v>
      </c>
      <c r="AA409" s="4" t="s">
        <v>102</v>
      </c>
      <c r="AB409" s="4" t="s">
        <v>103</v>
      </c>
    </row>
    <row r="410" spans="1:28" ht="15" customHeight="1" x14ac:dyDescent="0.25">
      <c r="A410" s="20" t="s">
        <v>104</v>
      </c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2"/>
      <c r="M410" s="23" t="s">
        <v>105</v>
      </c>
      <c r="N410" s="24"/>
      <c r="O410" s="25"/>
      <c r="P410" s="17" t="s">
        <v>106</v>
      </c>
      <c r="Q410" s="18"/>
      <c r="R410" s="17" t="s">
        <v>107</v>
      </c>
      <c r="S410" s="18"/>
      <c r="T410" s="17" t="s">
        <v>108</v>
      </c>
      <c r="U410" s="18"/>
      <c r="V410" s="17" t="s">
        <v>109</v>
      </c>
      <c r="W410" s="19"/>
      <c r="X410" s="18"/>
      <c r="Y410" s="15">
        <v>88</v>
      </c>
      <c r="Z410" s="5" t="s">
        <v>59</v>
      </c>
      <c r="AA410" s="4" t="s">
        <v>110</v>
      </c>
      <c r="AB410" s="4" t="s">
        <v>19</v>
      </c>
    </row>
    <row r="411" spans="1:28" ht="15" customHeight="1" x14ac:dyDescent="0.25">
      <c r="A411" s="42" t="s">
        <v>44</v>
      </c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4"/>
      <c r="M411" s="26" t="s">
        <v>111</v>
      </c>
      <c r="N411" s="48"/>
      <c r="O411" s="27"/>
      <c r="P411" s="45" t="s">
        <v>108</v>
      </c>
      <c r="Q411" s="46"/>
      <c r="R411" s="45" t="s">
        <v>112</v>
      </c>
      <c r="S411" s="46"/>
      <c r="T411" s="45" t="s">
        <v>95</v>
      </c>
      <c r="U411" s="46"/>
      <c r="V411" s="45" t="s">
        <v>113</v>
      </c>
      <c r="W411" s="47"/>
      <c r="X411" s="46"/>
      <c r="Y411" s="16"/>
      <c r="Z411" s="6" t="s">
        <v>114</v>
      </c>
      <c r="AA411" s="7" t="s">
        <v>43</v>
      </c>
      <c r="AB411" s="7" t="s">
        <v>43</v>
      </c>
    </row>
    <row r="412" spans="1:28" ht="15" customHeight="1" x14ac:dyDescent="0.25">
      <c r="A412" s="49" t="s">
        <v>115</v>
      </c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1"/>
    </row>
    <row r="413" spans="1:28" ht="15" customHeight="1" x14ac:dyDescent="0.25">
      <c r="A413" s="20" t="s">
        <v>116</v>
      </c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2"/>
      <c r="M413" s="23">
        <v>100</v>
      </c>
      <c r="N413" s="24"/>
      <c r="O413" s="25"/>
      <c r="P413" s="17">
        <v>13.6</v>
      </c>
      <c r="Q413" s="18"/>
      <c r="R413" s="17">
        <v>4.5</v>
      </c>
      <c r="S413" s="18"/>
      <c r="T413" s="17">
        <v>9.6</v>
      </c>
      <c r="U413" s="18"/>
      <c r="V413" s="17">
        <v>116</v>
      </c>
      <c r="W413" s="19"/>
      <c r="X413" s="18"/>
      <c r="Y413" s="15">
        <v>351</v>
      </c>
      <c r="Z413" s="5">
        <v>0.13</v>
      </c>
      <c r="AA413" s="4" t="s">
        <v>120</v>
      </c>
      <c r="AB413" s="4" t="s">
        <v>55</v>
      </c>
    </row>
    <row r="414" spans="1:28" ht="15" customHeight="1" x14ac:dyDescent="0.25">
      <c r="A414" s="20" t="s">
        <v>337</v>
      </c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2"/>
      <c r="M414" s="23">
        <v>150</v>
      </c>
      <c r="N414" s="24"/>
      <c r="O414" s="25"/>
      <c r="P414" s="17">
        <v>2.8</v>
      </c>
      <c r="Q414" s="18"/>
      <c r="R414" s="17">
        <v>4.2</v>
      </c>
      <c r="S414" s="18"/>
      <c r="T414" s="17">
        <v>20.100000000000001</v>
      </c>
      <c r="U414" s="18"/>
      <c r="V414" s="17">
        <v>116.6</v>
      </c>
      <c r="W414" s="19"/>
      <c r="X414" s="18"/>
      <c r="Y414" s="15">
        <v>321</v>
      </c>
      <c r="Z414" s="5">
        <v>10.4</v>
      </c>
      <c r="AA414" s="4" t="s">
        <v>340</v>
      </c>
      <c r="AB414" s="4" t="s">
        <v>103</v>
      </c>
    </row>
    <row r="415" spans="1:28" ht="15" customHeight="1" x14ac:dyDescent="0.25">
      <c r="A415" s="20" t="s">
        <v>524</v>
      </c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2"/>
      <c r="M415" s="23" t="s">
        <v>12</v>
      </c>
      <c r="N415" s="24"/>
      <c r="O415" s="25"/>
      <c r="P415" s="17" t="s">
        <v>124</v>
      </c>
      <c r="Q415" s="18"/>
      <c r="R415" s="17" t="s">
        <v>25</v>
      </c>
      <c r="S415" s="18"/>
      <c r="T415" s="17" t="s">
        <v>125</v>
      </c>
      <c r="U415" s="18"/>
      <c r="V415" s="17" t="s">
        <v>126</v>
      </c>
      <c r="W415" s="19"/>
      <c r="X415" s="18"/>
      <c r="Y415" s="15">
        <v>502</v>
      </c>
      <c r="Z415" s="5" t="s">
        <v>25</v>
      </c>
      <c r="AA415" s="4" t="s">
        <v>127</v>
      </c>
      <c r="AB415" s="4" t="s">
        <v>55</v>
      </c>
    </row>
    <row r="416" spans="1:28" ht="15" customHeight="1" x14ac:dyDescent="0.25">
      <c r="A416" s="20" t="s">
        <v>91</v>
      </c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2"/>
      <c r="M416" s="23" t="s">
        <v>37</v>
      </c>
      <c r="N416" s="24"/>
      <c r="O416" s="25"/>
      <c r="P416" s="17" t="s">
        <v>80</v>
      </c>
      <c r="Q416" s="18"/>
      <c r="R416" s="17" t="s">
        <v>92</v>
      </c>
      <c r="S416" s="18"/>
      <c r="T416" s="17" t="s">
        <v>93</v>
      </c>
      <c r="U416" s="18"/>
      <c r="V416" s="17" t="s">
        <v>94</v>
      </c>
      <c r="W416" s="19"/>
      <c r="X416" s="18"/>
      <c r="Y416" s="15">
        <v>96</v>
      </c>
      <c r="Z416" s="5" t="s">
        <v>25</v>
      </c>
      <c r="AA416" s="4" t="s">
        <v>42</v>
      </c>
      <c r="AB416" s="4" t="s">
        <v>43</v>
      </c>
    </row>
    <row r="417" spans="1:28" ht="15" customHeight="1" x14ac:dyDescent="0.25">
      <c r="A417" s="42" t="s">
        <v>44</v>
      </c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4"/>
      <c r="M417" s="26">
        <v>480</v>
      </c>
      <c r="N417" s="48"/>
      <c r="O417" s="27"/>
      <c r="P417" s="45">
        <v>20.8</v>
      </c>
      <c r="Q417" s="46"/>
      <c r="R417" s="45">
        <v>9.3000000000000007</v>
      </c>
      <c r="S417" s="46"/>
      <c r="T417" s="45">
        <v>66.7</v>
      </c>
      <c r="U417" s="46"/>
      <c r="V417" s="45">
        <v>384.1</v>
      </c>
      <c r="W417" s="47"/>
      <c r="X417" s="46"/>
      <c r="Y417" s="16"/>
      <c r="Z417" s="6" t="s">
        <v>129</v>
      </c>
      <c r="AA417" s="7" t="s">
        <v>43</v>
      </c>
      <c r="AB417" s="7" t="s">
        <v>43</v>
      </c>
    </row>
    <row r="418" spans="1:28" ht="15" customHeight="1" x14ac:dyDescent="0.25">
      <c r="A418" s="42" t="s">
        <v>130</v>
      </c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4"/>
      <c r="P418" s="45">
        <v>62.3</v>
      </c>
      <c r="Q418" s="46"/>
      <c r="R418" s="45">
        <v>69.400000000000006</v>
      </c>
      <c r="S418" s="46"/>
      <c r="T418" s="45">
        <f>T395+T398+T407+T411+T417</f>
        <v>283.10000000000002</v>
      </c>
      <c r="U418" s="46"/>
      <c r="V418" s="45">
        <f>V395+V398+V407+V411+V417</f>
        <v>1856.7999999999997</v>
      </c>
      <c r="W418" s="47"/>
      <c r="X418" s="46"/>
      <c r="Y418" s="16"/>
      <c r="Z418" s="6">
        <f>Z395+Z398+Z407+Z411+Z417</f>
        <v>40</v>
      </c>
      <c r="AA418" s="7" t="s">
        <v>43</v>
      </c>
      <c r="AB418" s="7" t="s">
        <v>43</v>
      </c>
    </row>
    <row r="419" spans="1:28" ht="15" customHeight="1" x14ac:dyDescent="0.25">
      <c r="A419" s="29" t="s">
        <v>43</v>
      </c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</row>
    <row r="420" spans="1:28" ht="15" customHeight="1" x14ac:dyDescent="0.25">
      <c r="A420" s="28" t="s">
        <v>59</v>
      </c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</row>
    <row r="421" spans="1:28" ht="1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</row>
    <row r="422" spans="1:28" ht="1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</row>
    <row r="423" spans="1:28" ht="15" customHeight="1" x14ac:dyDescent="0.25">
      <c r="A423" s="68" t="s">
        <v>561</v>
      </c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29"/>
      <c r="AB423" s="29"/>
    </row>
    <row r="424" spans="1:28" ht="15" customHeight="1" x14ac:dyDescent="0.25">
      <c r="A424" s="31" t="s">
        <v>0</v>
      </c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32"/>
      <c r="M424" s="31" t="s">
        <v>1</v>
      </c>
      <c r="N424" s="57"/>
      <c r="O424" s="32"/>
      <c r="P424" s="35" t="s">
        <v>2</v>
      </c>
      <c r="Q424" s="36"/>
      <c r="R424" s="36"/>
      <c r="S424" s="36"/>
      <c r="T424" s="36"/>
      <c r="U424" s="37"/>
      <c r="V424" s="38" t="s">
        <v>3</v>
      </c>
      <c r="W424" s="39"/>
      <c r="X424" s="59"/>
      <c r="Y424" s="54" t="s">
        <v>544</v>
      </c>
      <c r="Z424" s="54" t="s">
        <v>4</v>
      </c>
      <c r="AA424" s="52" t="s">
        <v>5</v>
      </c>
      <c r="AB424" s="52" t="s">
        <v>6</v>
      </c>
    </row>
    <row r="425" spans="1:28" ht="15" customHeight="1" x14ac:dyDescent="0.25">
      <c r="A425" s="33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34"/>
      <c r="M425" s="33"/>
      <c r="N425" s="58"/>
      <c r="O425" s="34"/>
      <c r="P425" s="26" t="s">
        <v>7</v>
      </c>
      <c r="Q425" s="27"/>
      <c r="R425" s="26" t="s">
        <v>8</v>
      </c>
      <c r="S425" s="27"/>
      <c r="T425" s="26" t="s">
        <v>9</v>
      </c>
      <c r="U425" s="27"/>
      <c r="V425" s="40"/>
      <c r="W425" s="41"/>
      <c r="X425" s="60"/>
      <c r="Y425" s="55"/>
      <c r="Z425" s="55"/>
      <c r="AA425" s="53"/>
      <c r="AB425" s="53"/>
    </row>
    <row r="426" spans="1:28" ht="15" customHeight="1" x14ac:dyDescent="0.25">
      <c r="A426" s="49" t="s">
        <v>10</v>
      </c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1"/>
    </row>
    <row r="427" spans="1:28" ht="15" customHeight="1" x14ac:dyDescent="0.25">
      <c r="A427" s="20" t="s">
        <v>131</v>
      </c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2"/>
      <c r="M427" s="23" t="s">
        <v>12</v>
      </c>
      <c r="N427" s="24"/>
      <c r="O427" s="25"/>
      <c r="P427" s="17" t="s">
        <v>132</v>
      </c>
      <c r="Q427" s="18"/>
      <c r="R427" s="17" t="s">
        <v>133</v>
      </c>
      <c r="S427" s="18"/>
      <c r="T427" s="17" t="s">
        <v>134</v>
      </c>
      <c r="U427" s="18"/>
      <c r="V427" s="17" t="s">
        <v>135</v>
      </c>
      <c r="W427" s="19"/>
      <c r="X427" s="18"/>
      <c r="Y427" s="15">
        <v>2</v>
      </c>
      <c r="Z427" s="5" t="s">
        <v>17</v>
      </c>
      <c r="AA427" s="4" t="s">
        <v>136</v>
      </c>
      <c r="AB427" s="4" t="s">
        <v>55</v>
      </c>
    </row>
    <row r="428" spans="1:28" ht="15" customHeight="1" x14ac:dyDescent="0.25">
      <c r="A428" s="20" t="s">
        <v>20</v>
      </c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2"/>
      <c r="M428" s="23" t="s">
        <v>137</v>
      </c>
      <c r="N428" s="24"/>
      <c r="O428" s="25"/>
      <c r="P428" s="17" t="s">
        <v>25</v>
      </c>
      <c r="Q428" s="18"/>
      <c r="R428" s="17" t="s">
        <v>138</v>
      </c>
      <c r="S428" s="18"/>
      <c r="T428" s="17" t="s">
        <v>25</v>
      </c>
      <c r="U428" s="18"/>
      <c r="V428" s="17" t="s">
        <v>139</v>
      </c>
      <c r="W428" s="19"/>
      <c r="X428" s="18"/>
      <c r="Y428" s="15">
        <v>113</v>
      </c>
      <c r="Z428" s="5" t="s">
        <v>25</v>
      </c>
      <c r="AA428" s="4" t="s">
        <v>26</v>
      </c>
      <c r="AB428" s="4" t="s">
        <v>19</v>
      </c>
    </row>
    <row r="429" spans="1:28" ht="15" customHeight="1" x14ac:dyDescent="0.25">
      <c r="A429" s="20" t="s">
        <v>140</v>
      </c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2"/>
      <c r="M429" s="23" t="s">
        <v>21</v>
      </c>
      <c r="N429" s="24"/>
      <c r="O429" s="25"/>
      <c r="P429" s="17" t="s">
        <v>29</v>
      </c>
      <c r="Q429" s="18"/>
      <c r="R429" s="17" t="s">
        <v>61</v>
      </c>
      <c r="S429" s="18"/>
      <c r="T429" s="17" t="s">
        <v>25</v>
      </c>
      <c r="U429" s="18"/>
      <c r="V429" s="17" t="s">
        <v>141</v>
      </c>
      <c r="W429" s="19"/>
      <c r="X429" s="18"/>
      <c r="Y429" s="15">
        <v>115</v>
      </c>
      <c r="Z429" s="5" t="s">
        <v>22</v>
      </c>
      <c r="AA429" s="4" t="s">
        <v>142</v>
      </c>
      <c r="AB429" s="4" t="s">
        <v>19</v>
      </c>
    </row>
    <row r="430" spans="1:28" ht="15" customHeight="1" x14ac:dyDescent="0.25">
      <c r="A430" s="61" t="s">
        <v>525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2"/>
      <c r="M430" s="23" t="s">
        <v>28</v>
      </c>
      <c r="N430" s="24"/>
      <c r="O430" s="25"/>
      <c r="P430" s="17" t="s">
        <v>124</v>
      </c>
      <c r="Q430" s="18"/>
      <c r="R430" s="17" t="s">
        <v>25</v>
      </c>
      <c r="S430" s="18"/>
      <c r="T430" s="17" t="s">
        <v>143</v>
      </c>
      <c r="U430" s="18"/>
      <c r="V430" s="17" t="s">
        <v>144</v>
      </c>
      <c r="W430" s="19"/>
      <c r="X430" s="18"/>
      <c r="Y430" s="15">
        <v>66</v>
      </c>
      <c r="Z430" s="5" t="s">
        <v>25</v>
      </c>
      <c r="AA430" s="4" t="s">
        <v>127</v>
      </c>
      <c r="AB430" s="4" t="s">
        <v>55</v>
      </c>
    </row>
    <row r="431" spans="1:28" ht="15" customHeight="1" x14ac:dyDescent="0.25">
      <c r="A431" s="20" t="s">
        <v>36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2"/>
      <c r="M431" s="23" t="s">
        <v>145</v>
      </c>
      <c r="N431" s="24"/>
      <c r="O431" s="25"/>
      <c r="P431" s="17" t="s">
        <v>146</v>
      </c>
      <c r="Q431" s="18"/>
      <c r="R431" s="17" t="s">
        <v>114</v>
      </c>
      <c r="S431" s="18"/>
      <c r="T431" s="17" t="s">
        <v>147</v>
      </c>
      <c r="U431" s="18"/>
      <c r="V431" s="17" t="s">
        <v>148</v>
      </c>
      <c r="W431" s="19"/>
      <c r="X431" s="18"/>
      <c r="Y431" s="15">
        <v>97</v>
      </c>
      <c r="Z431" s="5" t="s">
        <v>25</v>
      </c>
      <c r="AA431" s="4" t="s">
        <v>42</v>
      </c>
      <c r="AB431" s="4" t="s">
        <v>43</v>
      </c>
    </row>
    <row r="432" spans="1:28" ht="15" customHeight="1" x14ac:dyDescent="0.25">
      <c r="A432" s="42" t="s">
        <v>44</v>
      </c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4"/>
      <c r="M432" s="26" t="s">
        <v>149</v>
      </c>
      <c r="N432" s="48"/>
      <c r="O432" s="27"/>
      <c r="P432" s="45" t="s">
        <v>150</v>
      </c>
      <c r="Q432" s="46"/>
      <c r="R432" s="45" t="s">
        <v>151</v>
      </c>
      <c r="S432" s="46"/>
      <c r="T432" s="45" t="s">
        <v>152</v>
      </c>
      <c r="U432" s="46"/>
      <c r="V432" s="45" t="s">
        <v>153</v>
      </c>
      <c r="W432" s="47"/>
      <c r="X432" s="46"/>
      <c r="Y432" s="16"/>
      <c r="Z432" s="6" t="s">
        <v>92</v>
      </c>
      <c r="AA432" s="7" t="s">
        <v>43</v>
      </c>
      <c r="AB432" s="7" t="s">
        <v>43</v>
      </c>
    </row>
    <row r="433" spans="1:28" ht="15" customHeight="1" x14ac:dyDescent="0.25">
      <c r="A433" s="49" t="s">
        <v>47</v>
      </c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1"/>
    </row>
    <row r="434" spans="1:28" ht="15" customHeight="1" x14ac:dyDescent="0.25">
      <c r="A434" s="20" t="s">
        <v>154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2"/>
      <c r="M434" s="23" t="s">
        <v>28</v>
      </c>
      <c r="N434" s="24"/>
      <c r="O434" s="25"/>
      <c r="P434" s="17" t="s">
        <v>92</v>
      </c>
      <c r="Q434" s="18"/>
      <c r="R434" s="17" t="s">
        <v>92</v>
      </c>
      <c r="S434" s="18"/>
      <c r="T434" s="17" t="s">
        <v>155</v>
      </c>
      <c r="U434" s="18"/>
      <c r="V434" s="17" t="s">
        <v>156</v>
      </c>
      <c r="W434" s="19"/>
      <c r="X434" s="18"/>
      <c r="Y434" s="15">
        <v>111</v>
      </c>
      <c r="Z434" s="5" t="s">
        <v>157</v>
      </c>
      <c r="AA434" s="4" t="s">
        <v>122</v>
      </c>
      <c r="AB434" s="4" t="s">
        <v>35</v>
      </c>
    </row>
    <row r="435" spans="1:28" ht="15" customHeight="1" x14ac:dyDescent="0.25">
      <c r="A435" s="42" t="s">
        <v>44</v>
      </c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4"/>
      <c r="M435" s="26" t="s">
        <v>28</v>
      </c>
      <c r="N435" s="48"/>
      <c r="O435" s="27"/>
      <c r="P435" s="45" t="s">
        <v>92</v>
      </c>
      <c r="Q435" s="46"/>
      <c r="R435" s="45" t="s">
        <v>92</v>
      </c>
      <c r="S435" s="46"/>
      <c r="T435" s="45" t="s">
        <v>155</v>
      </c>
      <c r="U435" s="46"/>
      <c r="V435" s="45" t="s">
        <v>156</v>
      </c>
      <c r="W435" s="47"/>
      <c r="X435" s="46"/>
      <c r="Y435" s="16"/>
      <c r="Z435" s="6" t="s">
        <v>157</v>
      </c>
      <c r="AA435" s="7" t="s">
        <v>43</v>
      </c>
      <c r="AB435" s="7" t="s">
        <v>43</v>
      </c>
    </row>
    <row r="436" spans="1:28" ht="15" customHeight="1" x14ac:dyDescent="0.25">
      <c r="A436" s="49" t="s">
        <v>56</v>
      </c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1"/>
    </row>
    <row r="437" spans="1:28" ht="15" customHeight="1" x14ac:dyDescent="0.25">
      <c r="A437" s="20" t="s">
        <v>158</v>
      </c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2"/>
      <c r="M437" s="23" t="s">
        <v>159</v>
      </c>
      <c r="N437" s="24"/>
      <c r="O437" s="25"/>
      <c r="P437" s="17" t="s">
        <v>114</v>
      </c>
      <c r="Q437" s="18"/>
      <c r="R437" s="17" t="s">
        <v>160</v>
      </c>
      <c r="S437" s="18"/>
      <c r="T437" s="17" t="s">
        <v>29</v>
      </c>
      <c r="U437" s="18"/>
      <c r="V437" s="17" t="s">
        <v>161</v>
      </c>
      <c r="W437" s="19"/>
      <c r="X437" s="18"/>
      <c r="Y437" s="15">
        <v>22</v>
      </c>
      <c r="Z437" s="5" t="s">
        <v>162</v>
      </c>
      <c r="AA437" s="4" t="s">
        <v>163</v>
      </c>
      <c r="AB437" s="4" t="s">
        <v>55</v>
      </c>
    </row>
    <row r="438" spans="1:28" ht="15" customHeight="1" x14ac:dyDescent="0.25">
      <c r="A438" s="20" t="s">
        <v>164</v>
      </c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2"/>
      <c r="M438" s="23" t="s">
        <v>165</v>
      </c>
      <c r="N438" s="24"/>
      <c r="O438" s="25"/>
      <c r="P438" s="17" t="s">
        <v>80</v>
      </c>
      <c r="Q438" s="18"/>
      <c r="R438" s="17" t="s">
        <v>112</v>
      </c>
      <c r="S438" s="18"/>
      <c r="T438" s="17" t="s">
        <v>166</v>
      </c>
      <c r="U438" s="18"/>
      <c r="V438" s="17" t="s">
        <v>167</v>
      </c>
      <c r="W438" s="19"/>
      <c r="X438" s="18"/>
      <c r="Y438" s="15">
        <v>9</v>
      </c>
      <c r="Z438" s="5" t="s">
        <v>168</v>
      </c>
      <c r="AA438" s="4" t="s">
        <v>169</v>
      </c>
      <c r="AB438" s="4" t="s">
        <v>35</v>
      </c>
    </row>
    <row r="439" spans="1:28" ht="15" customHeight="1" x14ac:dyDescent="0.25">
      <c r="A439" s="20" t="s">
        <v>170</v>
      </c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2"/>
      <c r="M439" s="23" t="s">
        <v>171</v>
      </c>
      <c r="N439" s="24"/>
      <c r="O439" s="25"/>
      <c r="P439" s="17" t="s">
        <v>172</v>
      </c>
      <c r="Q439" s="18"/>
      <c r="R439" s="17" t="s">
        <v>173</v>
      </c>
      <c r="S439" s="18"/>
      <c r="T439" s="17" t="s">
        <v>174</v>
      </c>
      <c r="U439" s="18"/>
      <c r="V439" s="17" t="s">
        <v>175</v>
      </c>
      <c r="W439" s="19"/>
      <c r="X439" s="18"/>
      <c r="Y439" s="15">
        <v>41</v>
      </c>
      <c r="Z439" s="5" t="s">
        <v>176</v>
      </c>
      <c r="AA439" s="4" t="s">
        <v>177</v>
      </c>
      <c r="AB439" s="4" t="s">
        <v>55</v>
      </c>
    </row>
    <row r="440" spans="1:28" ht="15" customHeight="1" x14ac:dyDescent="0.25">
      <c r="A440" s="20" t="s">
        <v>178</v>
      </c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2"/>
      <c r="M440" s="23">
        <v>100</v>
      </c>
      <c r="N440" s="24"/>
      <c r="O440" s="25"/>
      <c r="P440" s="17">
        <v>5.0999999999999996</v>
      </c>
      <c r="Q440" s="18"/>
      <c r="R440" s="17">
        <v>3.9</v>
      </c>
      <c r="S440" s="18"/>
      <c r="T440" s="17">
        <v>24.9</v>
      </c>
      <c r="U440" s="18"/>
      <c r="V440" s="17">
        <v>136.66</v>
      </c>
      <c r="W440" s="19"/>
      <c r="X440" s="18"/>
      <c r="Y440" s="15">
        <v>243</v>
      </c>
      <c r="Z440" s="5" t="s">
        <v>25</v>
      </c>
      <c r="AA440" s="4" t="s">
        <v>179</v>
      </c>
      <c r="AB440" s="4" t="s">
        <v>55</v>
      </c>
    </row>
    <row r="441" spans="1:28" ht="15" customHeight="1" x14ac:dyDescent="0.25">
      <c r="A441" s="20" t="s">
        <v>180</v>
      </c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2"/>
      <c r="M441" s="23" t="s">
        <v>28</v>
      </c>
      <c r="N441" s="24"/>
      <c r="O441" s="25"/>
      <c r="P441" s="17" t="s">
        <v>33</v>
      </c>
      <c r="Q441" s="18"/>
      <c r="R441" s="17" t="s">
        <v>25</v>
      </c>
      <c r="S441" s="18"/>
      <c r="T441" s="17" t="s">
        <v>181</v>
      </c>
      <c r="U441" s="18"/>
      <c r="V441" s="17" t="s">
        <v>182</v>
      </c>
      <c r="W441" s="19"/>
      <c r="X441" s="18"/>
      <c r="Y441" s="15">
        <v>76</v>
      </c>
      <c r="Z441" s="5" t="s">
        <v>25</v>
      </c>
      <c r="AA441" s="4" t="s">
        <v>183</v>
      </c>
      <c r="AB441" s="4" t="s">
        <v>35</v>
      </c>
    </row>
    <row r="442" spans="1:28" ht="15" customHeight="1" x14ac:dyDescent="0.25">
      <c r="A442" s="20" t="s">
        <v>91</v>
      </c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2"/>
      <c r="M442" s="23" t="s">
        <v>37</v>
      </c>
      <c r="N442" s="24"/>
      <c r="O442" s="25"/>
      <c r="P442" s="17" t="s">
        <v>80</v>
      </c>
      <c r="Q442" s="18"/>
      <c r="R442" s="17" t="s">
        <v>92</v>
      </c>
      <c r="S442" s="18"/>
      <c r="T442" s="17" t="s">
        <v>93</v>
      </c>
      <c r="U442" s="18"/>
      <c r="V442" s="17" t="s">
        <v>94</v>
      </c>
      <c r="W442" s="19"/>
      <c r="X442" s="18"/>
      <c r="Y442" s="15">
        <v>96</v>
      </c>
      <c r="Z442" s="5" t="s">
        <v>25</v>
      </c>
      <c r="AA442" s="4" t="s">
        <v>42</v>
      </c>
      <c r="AB442" s="4" t="s">
        <v>43</v>
      </c>
    </row>
    <row r="443" spans="1:28" ht="15" customHeight="1" x14ac:dyDescent="0.25">
      <c r="A443" s="42" t="s">
        <v>44</v>
      </c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4"/>
      <c r="M443" s="26">
        <v>734</v>
      </c>
      <c r="N443" s="48"/>
      <c r="O443" s="27"/>
      <c r="P443" s="45">
        <v>29.5</v>
      </c>
      <c r="Q443" s="46"/>
      <c r="R443" s="45">
        <v>27.2</v>
      </c>
      <c r="S443" s="46"/>
      <c r="T443" s="45">
        <v>92.9</v>
      </c>
      <c r="U443" s="46"/>
      <c r="V443" s="45">
        <v>680.96</v>
      </c>
      <c r="W443" s="47"/>
      <c r="X443" s="46"/>
      <c r="Y443" s="16"/>
      <c r="Z443" s="6" t="s">
        <v>185</v>
      </c>
      <c r="AA443" s="7" t="s">
        <v>43</v>
      </c>
      <c r="AB443" s="7" t="s">
        <v>43</v>
      </c>
    </row>
    <row r="444" spans="1:28" ht="15" customHeight="1" x14ac:dyDescent="0.25">
      <c r="A444" s="49" t="s">
        <v>96</v>
      </c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1"/>
    </row>
    <row r="445" spans="1:28" ht="15" customHeight="1" x14ac:dyDescent="0.25">
      <c r="A445" s="61" t="s">
        <v>546</v>
      </c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2"/>
      <c r="M445" s="23" t="s">
        <v>37</v>
      </c>
      <c r="N445" s="24"/>
      <c r="O445" s="25"/>
      <c r="P445" s="17" t="s">
        <v>186</v>
      </c>
      <c r="Q445" s="18"/>
      <c r="R445" s="17" t="s">
        <v>168</v>
      </c>
      <c r="S445" s="18"/>
      <c r="T445" s="17" t="s">
        <v>187</v>
      </c>
      <c r="U445" s="18"/>
      <c r="V445" s="17" t="s">
        <v>188</v>
      </c>
      <c r="W445" s="19"/>
      <c r="X445" s="18"/>
      <c r="Y445" s="15">
        <v>107</v>
      </c>
      <c r="Z445" s="5" t="s">
        <v>25</v>
      </c>
      <c r="AA445" s="4" t="s">
        <v>42</v>
      </c>
      <c r="AB445" s="4" t="s">
        <v>43</v>
      </c>
    </row>
    <row r="446" spans="1:28" ht="15" customHeight="1" x14ac:dyDescent="0.25">
      <c r="A446" s="20" t="s">
        <v>189</v>
      </c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2"/>
      <c r="M446" s="23" t="s">
        <v>105</v>
      </c>
      <c r="N446" s="24"/>
      <c r="O446" s="25"/>
      <c r="P446" s="17" t="s">
        <v>190</v>
      </c>
      <c r="Q446" s="18"/>
      <c r="R446" s="17" t="s">
        <v>61</v>
      </c>
      <c r="S446" s="18"/>
      <c r="T446" s="17" t="s">
        <v>191</v>
      </c>
      <c r="U446" s="18"/>
      <c r="V446" s="17" t="s">
        <v>192</v>
      </c>
      <c r="W446" s="19"/>
      <c r="X446" s="18"/>
      <c r="Y446" s="15">
        <v>90</v>
      </c>
      <c r="Z446" s="5" t="s">
        <v>84</v>
      </c>
      <c r="AA446" s="4" t="s">
        <v>193</v>
      </c>
      <c r="AB446" s="4" t="s">
        <v>55</v>
      </c>
    </row>
    <row r="447" spans="1:28" ht="15" customHeight="1" x14ac:dyDescent="0.25">
      <c r="A447" s="42" t="s">
        <v>44</v>
      </c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4"/>
      <c r="M447" s="26" t="s">
        <v>111</v>
      </c>
      <c r="N447" s="48"/>
      <c r="O447" s="27"/>
      <c r="P447" s="45" t="s">
        <v>60</v>
      </c>
      <c r="Q447" s="46"/>
      <c r="R447" s="45" t="s">
        <v>194</v>
      </c>
      <c r="S447" s="46"/>
      <c r="T447" s="45" t="s">
        <v>195</v>
      </c>
      <c r="U447" s="46"/>
      <c r="V447" s="45" t="s">
        <v>196</v>
      </c>
      <c r="W447" s="47"/>
      <c r="X447" s="46"/>
      <c r="Y447" s="16"/>
      <c r="Z447" s="6" t="s">
        <v>84</v>
      </c>
      <c r="AA447" s="7" t="s">
        <v>43</v>
      </c>
      <c r="AB447" s="7" t="s">
        <v>43</v>
      </c>
    </row>
    <row r="448" spans="1:28" ht="15" customHeight="1" x14ac:dyDescent="0.25">
      <c r="A448" s="49" t="s">
        <v>115</v>
      </c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1"/>
    </row>
    <row r="449" spans="1:28" ht="15" customHeight="1" x14ac:dyDescent="0.25">
      <c r="A449" s="20" t="s">
        <v>197</v>
      </c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2"/>
      <c r="M449" s="23" t="s">
        <v>58</v>
      </c>
      <c r="N449" s="24"/>
      <c r="O449" s="25"/>
      <c r="P449" s="17" t="s">
        <v>92</v>
      </c>
      <c r="Q449" s="18"/>
      <c r="R449" s="17" t="s">
        <v>198</v>
      </c>
      <c r="S449" s="18"/>
      <c r="T449" s="17" t="s">
        <v>199</v>
      </c>
      <c r="U449" s="18"/>
      <c r="V449" s="17" t="s">
        <v>200</v>
      </c>
      <c r="W449" s="19"/>
      <c r="X449" s="18"/>
      <c r="Y449" s="15">
        <v>28</v>
      </c>
      <c r="Z449" s="5" t="s">
        <v>76</v>
      </c>
      <c r="AA449" s="4" t="s">
        <v>201</v>
      </c>
      <c r="AB449" s="4" t="s">
        <v>55</v>
      </c>
    </row>
    <row r="450" spans="1:28" ht="15" customHeight="1" x14ac:dyDescent="0.25">
      <c r="A450" s="20" t="s">
        <v>526</v>
      </c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2"/>
      <c r="M450" s="23" t="s">
        <v>527</v>
      </c>
      <c r="N450" s="24"/>
      <c r="O450" s="25"/>
      <c r="P450" s="17">
        <v>14.5</v>
      </c>
      <c r="Q450" s="18"/>
      <c r="R450" s="17">
        <v>10.8</v>
      </c>
      <c r="S450" s="18"/>
      <c r="T450" s="17">
        <v>16.5</v>
      </c>
      <c r="U450" s="18"/>
      <c r="V450" s="17">
        <v>217.1</v>
      </c>
      <c r="W450" s="19"/>
      <c r="X450" s="18"/>
      <c r="Y450" s="15">
        <v>227</v>
      </c>
      <c r="Z450" s="5">
        <v>0.3</v>
      </c>
      <c r="AA450" s="4" t="s">
        <v>528</v>
      </c>
      <c r="AB450" s="4">
        <v>2008</v>
      </c>
    </row>
    <row r="451" spans="1:28" ht="15" customHeight="1" x14ac:dyDescent="0.25">
      <c r="A451" s="20" t="s">
        <v>205</v>
      </c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2"/>
      <c r="M451" s="23" t="s">
        <v>105</v>
      </c>
      <c r="N451" s="24"/>
      <c r="O451" s="25"/>
      <c r="P451" s="17" t="s">
        <v>124</v>
      </c>
      <c r="Q451" s="18"/>
      <c r="R451" s="17" t="s">
        <v>25</v>
      </c>
      <c r="S451" s="18"/>
      <c r="T451" s="17" t="s">
        <v>206</v>
      </c>
      <c r="U451" s="18"/>
      <c r="V451" s="17" t="s">
        <v>207</v>
      </c>
      <c r="W451" s="19"/>
      <c r="X451" s="18"/>
      <c r="Y451" s="15">
        <v>71</v>
      </c>
      <c r="Z451" s="5" t="s">
        <v>114</v>
      </c>
      <c r="AA451" s="4" t="s">
        <v>208</v>
      </c>
      <c r="AB451" s="4" t="s">
        <v>55</v>
      </c>
    </row>
    <row r="452" spans="1:28" ht="15" customHeight="1" x14ac:dyDescent="0.25">
      <c r="A452" s="20" t="s">
        <v>36</v>
      </c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2"/>
      <c r="M452" s="23" t="s">
        <v>37</v>
      </c>
      <c r="N452" s="24"/>
      <c r="O452" s="25"/>
      <c r="P452" s="17" t="s">
        <v>38</v>
      </c>
      <c r="Q452" s="18"/>
      <c r="R452" s="17" t="s">
        <v>39</v>
      </c>
      <c r="S452" s="18"/>
      <c r="T452" s="17" t="s">
        <v>40</v>
      </c>
      <c r="U452" s="18"/>
      <c r="V452" s="17" t="s">
        <v>41</v>
      </c>
      <c r="W452" s="19"/>
      <c r="X452" s="18"/>
      <c r="Y452" s="15">
        <v>99</v>
      </c>
      <c r="Z452" s="5" t="s">
        <v>25</v>
      </c>
      <c r="AA452" s="4" t="s">
        <v>42</v>
      </c>
      <c r="AB452" s="4" t="s">
        <v>43</v>
      </c>
    </row>
    <row r="453" spans="1:28" ht="15" customHeight="1" x14ac:dyDescent="0.25">
      <c r="A453" s="42" t="s">
        <v>44</v>
      </c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4"/>
      <c r="M453" s="26" t="s">
        <v>209</v>
      </c>
      <c r="N453" s="48"/>
      <c r="O453" s="27"/>
      <c r="P453" s="45">
        <v>19.2</v>
      </c>
      <c r="Q453" s="46"/>
      <c r="R453" s="45">
        <v>17.899999999999999</v>
      </c>
      <c r="S453" s="46"/>
      <c r="T453" s="45">
        <v>62.4</v>
      </c>
      <c r="U453" s="46"/>
      <c r="V453" s="45">
        <v>464.5</v>
      </c>
      <c r="W453" s="47"/>
      <c r="X453" s="46"/>
      <c r="Y453" s="16"/>
      <c r="Z453" s="6">
        <v>2.6</v>
      </c>
      <c r="AA453" s="7" t="s">
        <v>43</v>
      </c>
      <c r="AB453" s="7" t="s">
        <v>43</v>
      </c>
    </row>
    <row r="454" spans="1:28" ht="15" customHeight="1" x14ac:dyDescent="0.25">
      <c r="A454" s="42" t="s">
        <v>130</v>
      </c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4"/>
      <c r="P454" s="45">
        <f>P432+P435+P443+P447+P453</f>
        <v>68.2</v>
      </c>
      <c r="Q454" s="46"/>
      <c r="R454" s="45">
        <f>R432+R435+R443+R447+R453</f>
        <v>67.8</v>
      </c>
      <c r="S454" s="46"/>
      <c r="T454" s="45">
        <f>T432+T435+T443+T447+T453</f>
        <v>273.29999999999995</v>
      </c>
      <c r="U454" s="46"/>
      <c r="V454" s="45">
        <f>V432+V435+V443+V447+V453</f>
        <v>1900.96</v>
      </c>
      <c r="W454" s="47"/>
      <c r="X454" s="46"/>
      <c r="Y454" s="16"/>
      <c r="Z454" s="6">
        <f>Z432+Z435+Z443+Z447+Z453</f>
        <v>53.4</v>
      </c>
      <c r="AA454" s="7" t="s">
        <v>43</v>
      </c>
      <c r="AB454" s="7" t="s">
        <v>43</v>
      </c>
    </row>
    <row r="455" spans="1:28" ht="15" customHeight="1" x14ac:dyDescent="0.25">
      <c r="A455" s="29" t="s">
        <v>43</v>
      </c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</row>
    <row r="456" spans="1:28" ht="15" customHeight="1" x14ac:dyDescent="0.25">
      <c r="A456" s="28" t="s">
        <v>210</v>
      </c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</row>
    <row r="457" spans="1:28" ht="1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</row>
    <row r="458" spans="1:28" ht="1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</row>
    <row r="459" spans="1:28" ht="15" customHeight="1" x14ac:dyDescent="0.25">
      <c r="A459" s="68" t="s">
        <v>562</v>
      </c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29"/>
      <c r="AB459" s="29"/>
    </row>
    <row r="460" spans="1:28" ht="15" customHeight="1" x14ac:dyDescent="0.25">
      <c r="A460" s="31" t="s">
        <v>0</v>
      </c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32"/>
      <c r="M460" s="31" t="s">
        <v>1</v>
      </c>
      <c r="N460" s="57"/>
      <c r="O460" s="32"/>
      <c r="P460" s="35" t="s">
        <v>2</v>
      </c>
      <c r="Q460" s="36"/>
      <c r="R460" s="36"/>
      <c r="S460" s="36"/>
      <c r="T460" s="36"/>
      <c r="U460" s="37"/>
      <c r="V460" s="38" t="s">
        <v>3</v>
      </c>
      <c r="W460" s="39"/>
      <c r="X460" s="59"/>
      <c r="Y460" s="54" t="s">
        <v>544</v>
      </c>
      <c r="Z460" s="54" t="s">
        <v>4</v>
      </c>
      <c r="AA460" s="52" t="s">
        <v>5</v>
      </c>
      <c r="AB460" s="52" t="s">
        <v>6</v>
      </c>
    </row>
    <row r="461" spans="1:28" ht="15" customHeight="1" x14ac:dyDescent="0.25">
      <c r="A461" s="33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34"/>
      <c r="M461" s="33"/>
      <c r="N461" s="58"/>
      <c r="O461" s="34"/>
      <c r="P461" s="26" t="s">
        <v>7</v>
      </c>
      <c r="Q461" s="27"/>
      <c r="R461" s="26" t="s">
        <v>8</v>
      </c>
      <c r="S461" s="27"/>
      <c r="T461" s="26" t="s">
        <v>9</v>
      </c>
      <c r="U461" s="27"/>
      <c r="V461" s="40"/>
      <c r="W461" s="41"/>
      <c r="X461" s="60"/>
      <c r="Y461" s="55"/>
      <c r="Z461" s="55"/>
      <c r="AA461" s="53"/>
      <c r="AB461" s="53"/>
    </row>
    <row r="462" spans="1:28" ht="15" customHeight="1" x14ac:dyDescent="0.25">
      <c r="A462" s="49" t="s">
        <v>10</v>
      </c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1"/>
    </row>
    <row r="463" spans="1:28" ht="15" customHeight="1" x14ac:dyDescent="0.25">
      <c r="A463" s="20" t="s">
        <v>404</v>
      </c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2"/>
      <c r="M463" s="23" t="s">
        <v>226</v>
      </c>
      <c r="N463" s="24"/>
      <c r="O463" s="25"/>
      <c r="P463" s="17" t="s">
        <v>114</v>
      </c>
      <c r="Q463" s="18"/>
      <c r="R463" s="17" t="s">
        <v>29</v>
      </c>
      <c r="S463" s="18"/>
      <c r="T463" s="17" t="s">
        <v>220</v>
      </c>
      <c r="U463" s="18"/>
      <c r="V463" s="17" t="s">
        <v>405</v>
      </c>
      <c r="W463" s="19"/>
      <c r="X463" s="18"/>
      <c r="Y463" s="15">
        <v>12</v>
      </c>
      <c r="Z463" s="5" t="s">
        <v>39</v>
      </c>
      <c r="AA463" s="4" t="s">
        <v>406</v>
      </c>
      <c r="AB463" s="4" t="s">
        <v>103</v>
      </c>
    </row>
    <row r="464" spans="1:28" ht="15" customHeight="1" x14ac:dyDescent="0.25">
      <c r="A464" s="20" t="s">
        <v>215</v>
      </c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2"/>
      <c r="M464" s="23">
        <v>100</v>
      </c>
      <c r="N464" s="24"/>
      <c r="O464" s="25"/>
      <c r="P464" s="17">
        <v>9.1</v>
      </c>
      <c r="Q464" s="18"/>
      <c r="R464" s="17">
        <v>13.4</v>
      </c>
      <c r="S464" s="18"/>
      <c r="T464" s="17">
        <v>1.75</v>
      </c>
      <c r="U464" s="18"/>
      <c r="V464" s="17">
        <v>147.4</v>
      </c>
      <c r="W464" s="19"/>
      <c r="X464" s="18"/>
      <c r="Y464" s="15">
        <v>210</v>
      </c>
      <c r="Z464" s="5">
        <v>0.13</v>
      </c>
      <c r="AA464" s="4" t="s">
        <v>219</v>
      </c>
      <c r="AB464" s="4" t="s">
        <v>35</v>
      </c>
    </row>
    <row r="465" spans="1:28" ht="15" customHeight="1" x14ac:dyDescent="0.25">
      <c r="A465" s="20" t="s">
        <v>140</v>
      </c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2"/>
      <c r="M465" s="23" t="s">
        <v>157</v>
      </c>
      <c r="N465" s="24"/>
      <c r="O465" s="25"/>
      <c r="P465" s="17" t="s">
        <v>220</v>
      </c>
      <c r="Q465" s="18"/>
      <c r="R465" s="17" t="s">
        <v>190</v>
      </c>
      <c r="S465" s="18"/>
      <c r="T465" s="17" t="s">
        <v>25</v>
      </c>
      <c r="U465" s="18"/>
      <c r="V465" s="17" t="s">
        <v>221</v>
      </c>
      <c r="W465" s="19"/>
      <c r="X465" s="18"/>
      <c r="Y465" s="15">
        <v>116</v>
      </c>
      <c r="Z465" s="5" t="s">
        <v>25</v>
      </c>
      <c r="AA465" s="4" t="s">
        <v>142</v>
      </c>
      <c r="AB465" s="4" t="s">
        <v>19</v>
      </c>
    </row>
    <row r="466" spans="1:28" ht="15" customHeight="1" x14ac:dyDescent="0.25">
      <c r="A466" s="20" t="s">
        <v>222</v>
      </c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2"/>
      <c r="M466" s="23" t="s">
        <v>12</v>
      </c>
      <c r="N466" s="24"/>
      <c r="O466" s="25"/>
      <c r="P466" s="17" t="s">
        <v>53</v>
      </c>
      <c r="Q466" s="18"/>
      <c r="R466" s="17" t="s">
        <v>223</v>
      </c>
      <c r="S466" s="18"/>
      <c r="T466" s="17" t="s">
        <v>155</v>
      </c>
      <c r="U466" s="18"/>
      <c r="V466" s="17" t="s">
        <v>224</v>
      </c>
      <c r="W466" s="19"/>
      <c r="X466" s="18"/>
      <c r="Y466" s="15">
        <v>65</v>
      </c>
      <c r="Z466" s="5" t="s">
        <v>92</v>
      </c>
      <c r="AA466" s="4" t="s">
        <v>225</v>
      </c>
      <c r="AB466" s="4" t="s">
        <v>103</v>
      </c>
    </row>
    <row r="467" spans="1:28" ht="15" customHeight="1" x14ac:dyDescent="0.25">
      <c r="A467" s="20" t="s">
        <v>36</v>
      </c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2"/>
      <c r="M467" s="23" t="s">
        <v>226</v>
      </c>
      <c r="N467" s="24"/>
      <c r="O467" s="25"/>
      <c r="P467" s="17" t="s">
        <v>220</v>
      </c>
      <c r="Q467" s="18"/>
      <c r="R467" s="17" t="s">
        <v>76</v>
      </c>
      <c r="S467" s="18"/>
      <c r="T467" s="17" t="s">
        <v>227</v>
      </c>
      <c r="U467" s="18"/>
      <c r="V467" s="17" t="s">
        <v>228</v>
      </c>
      <c r="W467" s="19"/>
      <c r="X467" s="18"/>
      <c r="Y467" s="15">
        <v>98</v>
      </c>
      <c r="Z467" s="5" t="s">
        <v>25</v>
      </c>
      <c r="AA467" s="4" t="s">
        <v>42</v>
      </c>
      <c r="AB467" s="4" t="s">
        <v>43</v>
      </c>
    </row>
    <row r="468" spans="1:28" ht="15" customHeight="1" x14ac:dyDescent="0.25">
      <c r="A468" s="42" t="s">
        <v>44</v>
      </c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4"/>
      <c r="M468" s="26">
        <v>385</v>
      </c>
      <c r="N468" s="48"/>
      <c r="O468" s="27"/>
      <c r="P468" s="45">
        <f>P463+P464+P465+P466+P467</f>
        <v>19.600000000000001</v>
      </c>
      <c r="Q468" s="46"/>
      <c r="R468" s="45">
        <f>R463+R464+R465+R466+R467</f>
        <v>23.799999999999997</v>
      </c>
      <c r="S468" s="46"/>
      <c r="T468" s="45">
        <f>T463+T464+T465+T466+T467</f>
        <v>39.549999999999997</v>
      </c>
      <c r="U468" s="46"/>
      <c r="V468" s="45">
        <f>V463+V464+V465+V466+V467</f>
        <v>412.2</v>
      </c>
      <c r="W468" s="47"/>
      <c r="X468" s="46"/>
      <c r="Y468" s="16"/>
      <c r="Z468" s="6">
        <f>Z463+Z464+Z465+Z466+Z467</f>
        <v>2.23</v>
      </c>
      <c r="AA468" s="7" t="s">
        <v>43</v>
      </c>
      <c r="AB468" s="7" t="s">
        <v>43</v>
      </c>
    </row>
    <row r="469" spans="1:28" ht="15" customHeight="1" x14ac:dyDescent="0.25">
      <c r="A469" s="49" t="s">
        <v>47</v>
      </c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1"/>
    </row>
    <row r="470" spans="1:28" ht="15" customHeight="1" x14ac:dyDescent="0.25">
      <c r="A470" s="20" t="s">
        <v>229</v>
      </c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2"/>
      <c r="M470" s="23" t="s">
        <v>28</v>
      </c>
      <c r="N470" s="24"/>
      <c r="O470" s="25"/>
      <c r="P470" s="17" t="s">
        <v>92</v>
      </c>
      <c r="Q470" s="18"/>
      <c r="R470" s="17" t="s">
        <v>17</v>
      </c>
      <c r="S470" s="18"/>
      <c r="T470" s="17" t="s">
        <v>230</v>
      </c>
      <c r="U470" s="18"/>
      <c r="V470" s="17" t="s">
        <v>156</v>
      </c>
      <c r="W470" s="19"/>
      <c r="X470" s="18"/>
      <c r="Y470" s="15">
        <v>112</v>
      </c>
      <c r="Z470" s="5" t="s">
        <v>231</v>
      </c>
      <c r="AA470" s="4" t="s">
        <v>122</v>
      </c>
      <c r="AB470" s="4" t="s">
        <v>35</v>
      </c>
    </row>
    <row r="471" spans="1:28" ht="15" customHeight="1" x14ac:dyDescent="0.25">
      <c r="A471" s="42" t="s">
        <v>44</v>
      </c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4"/>
      <c r="M471" s="26" t="s">
        <v>28</v>
      </c>
      <c r="N471" s="48"/>
      <c r="O471" s="27"/>
      <c r="P471" s="45" t="s">
        <v>92</v>
      </c>
      <c r="Q471" s="46"/>
      <c r="R471" s="45" t="s">
        <v>17</v>
      </c>
      <c r="S471" s="46"/>
      <c r="T471" s="45" t="s">
        <v>230</v>
      </c>
      <c r="U471" s="46"/>
      <c r="V471" s="45" t="s">
        <v>156</v>
      </c>
      <c r="W471" s="47"/>
      <c r="X471" s="46"/>
      <c r="Y471" s="16"/>
      <c r="Z471" s="6" t="s">
        <v>231</v>
      </c>
      <c r="AA471" s="7" t="s">
        <v>43</v>
      </c>
      <c r="AB471" s="7" t="s">
        <v>43</v>
      </c>
    </row>
    <row r="472" spans="1:28" ht="15" customHeight="1" x14ac:dyDescent="0.25">
      <c r="A472" s="49" t="s">
        <v>56</v>
      </c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1"/>
    </row>
    <row r="473" spans="1:28" ht="15" customHeight="1" x14ac:dyDescent="0.25">
      <c r="A473" s="20" t="s">
        <v>232</v>
      </c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2"/>
      <c r="M473" s="23">
        <v>40</v>
      </c>
      <c r="N473" s="24"/>
      <c r="O473" s="25"/>
      <c r="P473" s="17">
        <v>0.7</v>
      </c>
      <c r="Q473" s="18"/>
      <c r="R473" s="17">
        <v>3.5</v>
      </c>
      <c r="S473" s="18"/>
      <c r="T473" s="17">
        <v>3.3</v>
      </c>
      <c r="U473" s="18"/>
      <c r="V473" s="17">
        <v>47.6</v>
      </c>
      <c r="W473" s="19"/>
      <c r="X473" s="18"/>
      <c r="Y473" s="15">
        <v>23</v>
      </c>
      <c r="Z473" s="5">
        <v>2.8</v>
      </c>
      <c r="AA473" s="4" t="s">
        <v>236</v>
      </c>
      <c r="AB473" s="4" t="s">
        <v>55</v>
      </c>
    </row>
    <row r="474" spans="1:28" ht="15" customHeight="1" x14ac:dyDescent="0.25">
      <c r="A474" s="20" t="s">
        <v>506</v>
      </c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2"/>
      <c r="M474" s="23" t="s">
        <v>111</v>
      </c>
      <c r="N474" s="24"/>
      <c r="O474" s="25"/>
      <c r="P474" s="17" t="s">
        <v>507</v>
      </c>
      <c r="Q474" s="18"/>
      <c r="R474" s="17" t="s">
        <v>53</v>
      </c>
      <c r="S474" s="18"/>
      <c r="T474" s="17" t="s">
        <v>367</v>
      </c>
      <c r="U474" s="18"/>
      <c r="V474" s="17" t="s">
        <v>508</v>
      </c>
      <c r="W474" s="19"/>
      <c r="X474" s="18"/>
      <c r="Y474" s="15">
        <v>15</v>
      </c>
      <c r="Z474" s="5" t="s">
        <v>443</v>
      </c>
      <c r="AA474" s="4" t="s">
        <v>509</v>
      </c>
      <c r="AB474" s="4" t="s">
        <v>35</v>
      </c>
    </row>
    <row r="475" spans="1:28" ht="15" customHeight="1" x14ac:dyDescent="0.25">
      <c r="A475" s="20" t="s">
        <v>242</v>
      </c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2"/>
      <c r="M475" s="23" t="s">
        <v>243</v>
      </c>
      <c r="N475" s="24"/>
      <c r="O475" s="25"/>
      <c r="P475" s="17" t="s">
        <v>173</v>
      </c>
      <c r="Q475" s="18"/>
      <c r="R475" s="17" t="s">
        <v>244</v>
      </c>
      <c r="S475" s="18"/>
      <c r="T475" s="17" t="s">
        <v>245</v>
      </c>
      <c r="U475" s="18"/>
      <c r="V475" s="17" t="s">
        <v>246</v>
      </c>
      <c r="W475" s="19"/>
      <c r="X475" s="18"/>
      <c r="Y475" s="15">
        <v>43</v>
      </c>
      <c r="Z475" s="5" t="s">
        <v>25</v>
      </c>
      <c r="AA475" s="4" t="s">
        <v>247</v>
      </c>
      <c r="AB475" s="4" t="s">
        <v>35</v>
      </c>
    </row>
    <row r="476" spans="1:28" ht="15" customHeight="1" x14ac:dyDescent="0.25">
      <c r="A476" s="20" t="s">
        <v>529</v>
      </c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2"/>
      <c r="M476" s="23">
        <v>120</v>
      </c>
      <c r="N476" s="24"/>
      <c r="O476" s="25"/>
      <c r="P476" s="17">
        <v>2.2999999999999998</v>
      </c>
      <c r="Q476" s="18"/>
      <c r="R476" s="17">
        <v>4</v>
      </c>
      <c r="S476" s="18"/>
      <c r="T476" s="17">
        <v>15.4</v>
      </c>
      <c r="U476" s="18"/>
      <c r="V476" s="17">
        <v>104</v>
      </c>
      <c r="W476" s="19"/>
      <c r="X476" s="18"/>
      <c r="Y476" s="15">
        <v>336</v>
      </c>
      <c r="Z476" s="5" t="s">
        <v>250</v>
      </c>
      <c r="AA476" s="4" t="s">
        <v>251</v>
      </c>
      <c r="AB476" s="4" t="s">
        <v>35</v>
      </c>
    </row>
    <row r="477" spans="1:28" ht="15" customHeight="1" x14ac:dyDescent="0.25">
      <c r="A477" s="20" t="s">
        <v>252</v>
      </c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2"/>
      <c r="M477" s="23" t="s">
        <v>28</v>
      </c>
      <c r="N477" s="24"/>
      <c r="O477" s="25"/>
      <c r="P477" s="17" t="s">
        <v>124</v>
      </c>
      <c r="Q477" s="18"/>
      <c r="R477" s="17" t="s">
        <v>25</v>
      </c>
      <c r="S477" s="18"/>
      <c r="T477" s="17" t="s">
        <v>253</v>
      </c>
      <c r="U477" s="18"/>
      <c r="V477" s="17" t="s">
        <v>119</v>
      </c>
      <c r="W477" s="19"/>
      <c r="X477" s="18"/>
      <c r="Y477" s="15">
        <v>73</v>
      </c>
      <c r="Z477" s="5" t="s">
        <v>33</v>
      </c>
      <c r="AA477" s="4" t="s">
        <v>254</v>
      </c>
      <c r="AB477" s="4" t="s">
        <v>103</v>
      </c>
    </row>
    <row r="478" spans="1:28" ht="15" customHeight="1" x14ac:dyDescent="0.25">
      <c r="A478" s="20" t="s">
        <v>91</v>
      </c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2"/>
      <c r="M478" s="23">
        <v>40</v>
      </c>
      <c r="N478" s="24"/>
      <c r="O478" s="25"/>
      <c r="P478" s="17">
        <v>3.4</v>
      </c>
      <c r="Q478" s="18"/>
      <c r="R478" s="17">
        <v>0.5</v>
      </c>
      <c r="S478" s="18"/>
      <c r="T478" s="17">
        <v>19</v>
      </c>
      <c r="U478" s="18"/>
      <c r="V478" s="17">
        <v>84.4</v>
      </c>
      <c r="W478" s="19"/>
      <c r="X478" s="18"/>
      <c r="Y478" s="15">
        <v>95</v>
      </c>
      <c r="Z478" s="5" t="s">
        <v>25</v>
      </c>
      <c r="AA478" s="4" t="s">
        <v>42</v>
      </c>
      <c r="AB478" s="4" t="s">
        <v>43</v>
      </c>
    </row>
    <row r="479" spans="1:28" ht="15" customHeight="1" x14ac:dyDescent="0.25">
      <c r="A479" s="42" t="s">
        <v>44</v>
      </c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4"/>
      <c r="M479" s="26">
        <v>700</v>
      </c>
      <c r="N479" s="48"/>
      <c r="O479" s="27"/>
      <c r="P479" s="45">
        <f>P473+P474+P475+P476+P477+P478</f>
        <v>23.299999999999997</v>
      </c>
      <c r="Q479" s="46"/>
      <c r="R479" s="45">
        <f>R473+R474+R475+R476+R477+R478</f>
        <v>32.299999999999997</v>
      </c>
      <c r="S479" s="46"/>
      <c r="T479" s="45">
        <f>T473+T474+T475+T476+T477+T478</f>
        <v>90.2</v>
      </c>
      <c r="U479" s="46"/>
      <c r="V479" s="45">
        <f>V473+V474+V475+V476+V477+V478</f>
        <v>678.5</v>
      </c>
      <c r="W479" s="47"/>
      <c r="X479" s="46"/>
      <c r="Y479" s="16"/>
      <c r="Z479" s="6">
        <f>Z473+Z474+Z475+Z476+Z477+Z478</f>
        <v>24.299999999999997</v>
      </c>
      <c r="AA479" s="7" t="s">
        <v>43</v>
      </c>
      <c r="AB479" s="7" t="s">
        <v>43</v>
      </c>
    </row>
    <row r="480" spans="1:28" ht="15" customHeight="1" x14ac:dyDescent="0.25">
      <c r="A480" s="49" t="s">
        <v>96</v>
      </c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1"/>
    </row>
    <row r="481" spans="1:28" ht="15" customHeight="1" x14ac:dyDescent="0.25">
      <c r="A481" s="20" t="s">
        <v>255</v>
      </c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2"/>
      <c r="M481" s="23" t="s">
        <v>159</v>
      </c>
      <c r="N481" s="24"/>
      <c r="O481" s="25"/>
      <c r="P481" s="17" t="s">
        <v>66</v>
      </c>
      <c r="Q481" s="18"/>
      <c r="R481" s="17" t="s">
        <v>76</v>
      </c>
      <c r="S481" s="18"/>
      <c r="T481" s="17" t="s">
        <v>256</v>
      </c>
      <c r="U481" s="18"/>
      <c r="V481" s="17" t="s">
        <v>257</v>
      </c>
      <c r="W481" s="19"/>
      <c r="X481" s="18"/>
      <c r="Y481" s="15">
        <v>103</v>
      </c>
      <c r="Z481" s="5" t="s">
        <v>124</v>
      </c>
      <c r="AA481" s="4" t="s">
        <v>258</v>
      </c>
      <c r="AB481" s="4" t="s">
        <v>103</v>
      </c>
    </row>
    <row r="482" spans="1:28" ht="15" customHeight="1" x14ac:dyDescent="0.25">
      <c r="A482" s="20" t="s">
        <v>259</v>
      </c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2"/>
      <c r="M482" s="23" t="s">
        <v>12</v>
      </c>
      <c r="N482" s="24"/>
      <c r="O482" s="25"/>
      <c r="P482" s="17" t="s">
        <v>174</v>
      </c>
      <c r="Q482" s="18"/>
      <c r="R482" s="17" t="s">
        <v>260</v>
      </c>
      <c r="S482" s="18"/>
      <c r="T482" s="17" t="s">
        <v>261</v>
      </c>
      <c r="U482" s="18"/>
      <c r="V482" s="17" t="s">
        <v>262</v>
      </c>
      <c r="W482" s="19"/>
      <c r="X482" s="18"/>
      <c r="Y482" s="15">
        <v>91</v>
      </c>
      <c r="Z482" s="5" t="s">
        <v>233</v>
      </c>
      <c r="AA482" s="4" t="s">
        <v>263</v>
      </c>
      <c r="AB482" s="4" t="s">
        <v>55</v>
      </c>
    </row>
    <row r="483" spans="1:28" ht="15" customHeight="1" x14ac:dyDescent="0.25">
      <c r="A483" s="42" t="s">
        <v>44</v>
      </c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4"/>
      <c r="M483" s="26" t="s">
        <v>111</v>
      </c>
      <c r="N483" s="48"/>
      <c r="O483" s="27"/>
      <c r="P483" s="45" t="s">
        <v>264</v>
      </c>
      <c r="Q483" s="46"/>
      <c r="R483" s="45" t="s">
        <v>265</v>
      </c>
      <c r="S483" s="46"/>
      <c r="T483" s="45" t="s">
        <v>266</v>
      </c>
      <c r="U483" s="46"/>
      <c r="V483" s="45" t="s">
        <v>267</v>
      </c>
      <c r="W483" s="47"/>
      <c r="X483" s="46"/>
      <c r="Y483" s="16"/>
      <c r="Z483" s="6" t="s">
        <v>39</v>
      </c>
      <c r="AA483" s="7" t="s">
        <v>43</v>
      </c>
      <c r="AB483" s="7" t="s">
        <v>43</v>
      </c>
    </row>
    <row r="484" spans="1:28" ht="15" customHeight="1" x14ac:dyDescent="0.25">
      <c r="A484" s="49" t="s">
        <v>115</v>
      </c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1"/>
    </row>
    <row r="485" spans="1:28" ht="15" customHeight="1" x14ac:dyDescent="0.25">
      <c r="A485" s="20" t="s">
        <v>268</v>
      </c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2"/>
      <c r="M485" s="23" t="s">
        <v>269</v>
      </c>
      <c r="N485" s="24"/>
      <c r="O485" s="25"/>
      <c r="P485" s="17" t="s">
        <v>270</v>
      </c>
      <c r="Q485" s="18"/>
      <c r="R485" s="17" t="s">
        <v>271</v>
      </c>
      <c r="S485" s="18"/>
      <c r="T485" s="17" t="s">
        <v>272</v>
      </c>
      <c r="U485" s="18"/>
      <c r="V485" s="17" t="s">
        <v>273</v>
      </c>
      <c r="W485" s="19"/>
      <c r="X485" s="18"/>
      <c r="Y485" s="15">
        <v>35</v>
      </c>
      <c r="Z485" s="5" t="s">
        <v>274</v>
      </c>
      <c r="AA485" s="4" t="s">
        <v>275</v>
      </c>
      <c r="AB485" s="4" t="s">
        <v>19</v>
      </c>
    </row>
    <row r="486" spans="1:28" ht="15" customHeight="1" x14ac:dyDescent="0.25">
      <c r="A486" s="20" t="s">
        <v>276</v>
      </c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2"/>
      <c r="M486" s="23" t="s">
        <v>12</v>
      </c>
      <c r="N486" s="24"/>
      <c r="O486" s="25"/>
      <c r="P486" s="17">
        <v>1.3</v>
      </c>
      <c r="Q486" s="18"/>
      <c r="R486" s="17">
        <v>1.1000000000000001</v>
      </c>
      <c r="S486" s="18"/>
      <c r="T486" s="17">
        <v>14</v>
      </c>
      <c r="U486" s="18"/>
      <c r="V486" s="17">
        <v>65</v>
      </c>
      <c r="W486" s="19"/>
      <c r="X486" s="18"/>
      <c r="Y486" s="15">
        <v>69</v>
      </c>
      <c r="Z486" s="5" t="s">
        <v>25</v>
      </c>
      <c r="AA486" s="4" t="s">
        <v>277</v>
      </c>
      <c r="AB486" s="4" t="s">
        <v>55</v>
      </c>
    </row>
    <row r="487" spans="1:28" ht="15" customHeight="1" x14ac:dyDescent="0.25">
      <c r="A487" s="20" t="s">
        <v>91</v>
      </c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2"/>
      <c r="M487" s="23" t="s">
        <v>37</v>
      </c>
      <c r="N487" s="24"/>
      <c r="O487" s="25"/>
      <c r="P487" s="17" t="s">
        <v>80</v>
      </c>
      <c r="Q487" s="18"/>
      <c r="R487" s="17" t="s">
        <v>92</v>
      </c>
      <c r="S487" s="18"/>
      <c r="T487" s="17" t="s">
        <v>93</v>
      </c>
      <c r="U487" s="18"/>
      <c r="V487" s="17" t="s">
        <v>94</v>
      </c>
      <c r="W487" s="19"/>
      <c r="X487" s="18"/>
      <c r="Y487" s="15">
        <v>96</v>
      </c>
      <c r="Z487" s="5" t="s">
        <v>25</v>
      </c>
      <c r="AA487" s="4" t="s">
        <v>42</v>
      </c>
      <c r="AB487" s="4" t="s">
        <v>43</v>
      </c>
    </row>
    <row r="488" spans="1:28" ht="15" customHeight="1" x14ac:dyDescent="0.25">
      <c r="A488" s="42" t="s">
        <v>44</v>
      </c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4"/>
      <c r="M488" s="26" t="s">
        <v>278</v>
      </c>
      <c r="N488" s="48"/>
      <c r="O488" s="27"/>
      <c r="P488" s="45">
        <f>P485+P486+P487</f>
        <v>14.2</v>
      </c>
      <c r="Q488" s="46"/>
      <c r="R488" s="45">
        <f>R485+R487+R486</f>
        <v>19.770000000000003</v>
      </c>
      <c r="S488" s="46"/>
      <c r="T488" s="45">
        <f>T485+T486+T487</f>
        <v>76.489999999999995</v>
      </c>
      <c r="U488" s="46"/>
      <c r="V488" s="45">
        <f>V485+V486+V487</f>
        <v>486.75</v>
      </c>
      <c r="W488" s="47"/>
      <c r="X488" s="46"/>
      <c r="Y488" s="16"/>
      <c r="Z488" s="6" t="s">
        <v>274</v>
      </c>
      <c r="AA488" s="7" t="s">
        <v>43</v>
      </c>
      <c r="AB488" s="7" t="s">
        <v>43</v>
      </c>
    </row>
    <row r="489" spans="1:28" ht="15" customHeight="1" x14ac:dyDescent="0.25">
      <c r="A489" s="42" t="s">
        <v>130</v>
      </c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4"/>
      <c r="P489" s="45">
        <f>P468+P471+P479+P483+P488</f>
        <v>69</v>
      </c>
      <c r="Q489" s="46"/>
      <c r="R489" s="45">
        <f>R468+R471+R479+R483+R488</f>
        <v>82.07</v>
      </c>
      <c r="S489" s="46"/>
      <c r="T489" s="45">
        <f>T468+T471+T479+T483+T488</f>
        <v>267.33999999999997</v>
      </c>
      <c r="U489" s="46"/>
      <c r="V489" s="45">
        <f>V468+V471+V479+V483+V488</f>
        <v>1909.45</v>
      </c>
      <c r="W489" s="47"/>
      <c r="X489" s="46"/>
      <c r="Y489" s="16"/>
      <c r="Z489" s="6">
        <f>Z468+Z471+Z479+Z483+Z488</f>
        <v>57.13</v>
      </c>
      <c r="AA489" s="7" t="s">
        <v>43</v>
      </c>
      <c r="AB489" s="7" t="s">
        <v>43</v>
      </c>
    </row>
    <row r="490" spans="1:28" ht="15" customHeight="1" x14ac:dyDescent="0.25">
      <c r="A490" s="29" t="s">
        <v>43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</row>
    <row r="491" spans="1:28" ht="15" customHeight="1" x14ac:dyDescent="0.25">
      <c r="A491" s="28" t="s">
        <v>61</v>
      </c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</row>
    <row r="492" spans="1:28" ht="1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</row>
    <row r="493" spans="1:28" ht="1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</row>
    <row r="494" spans="1:28" ht="15" customHeight="1" x14ac:dyDescent="0.25">
      <c r="A494" s="68" t="s">
        <v>563</v>
      </c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29"/>
      <c r="AB494" s="29"/>
    </row>
    <row r="495" spans="1:28" ht="15" customHeight="1" x14ac:dyDescent="0.25">
      <c r="A495" s="31" t="s">
        <v>0</v>
      </c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32"/>
      <c r="M495" s="31" t="s">
        <v>1</v>
      </c>
      <c r="N495" s="57"/>
      <c r="O495" s="32"/>
      <c r="P495" s="35" t="s">
        <v>2</v>
      </c>
      <c r="Q495" s="36"/>
      <c r="R495" s="36"/>
      <c r="S495" s="36"/>
      <c r="T495" s="36"/>
      <c r="U495" s="37"/>
      <c r="V495" s="38" t="s">
        <v>3</v>
      </c>
      <c r="W495" s="39"/>
      <c r="X495" s="59"/>
      <c r="Y495" s="54" t="s">
        <v>544</v>
      </c>
      <c r="Z495" s="54" t="s">
        <v>4</v>
      </c>
      <c r="AA495" s="52" t="s">
        <v>5</v>
      </c>
      <c r="AB495" s="52" t="s">
        <v>6</v>
      </c>
    </row>
    <row r="496" spans="1:28" ht="15" customHeight="1" x14ac:dyDescent="0.25">
      <c r="A496" s="33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34"/>
      <c r="M496" s="33"/>
      <c r="N496" s="58"/>
      <c r="O496" s="34"/>
      <c r="P496" s="26" t="s">
        <v>7</v>
      </c>
      <c r="Q496" s="27"/>
      <c r="R496" s="26" t="s">
        <v>8</v>
      </c>
      <c r="S496" s="27"/>
      <c r="T496" s="26" t="s">
        <v>9</v>
      </c>
      <c r="U496" s="27"/>
      <c r="V496" s="40"/>
      <c r="W496" s="41"/>
      <c r="X496" s="60"/>
      <c r="Y496" s="55"/>
      <c r="Z496" s="55"/>
      <c r="AA496" s="53"/>
      <c r="AB496" s="53"/>
    </row>
    <row r="497" spans="1:28" ht="15" customHeight="1" x14ac:dyDescent="0.25">
      <c r="A497" s="49" t="s">
        <v>10</v>
      </c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1"/>
    </row>
    <row r="498" spans="1:28" ht="15" customHeight="1" x14ac:dyDescent="0.25">
      <c r="A498" s="20" t="s">
        <v>279</v>
      </c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2"/>
      <c r="M498" s="23" t="s">
        <v>12</v>
      </c>
      <c r="N498" s="24"/>
      <c r="O498" s="25"/>
      <c r="P498" s="17" t="s">
        <v>132</v>
      </c>
      <c r="Q498" s="18"/>
      <c r="R498" s="17" t="s">
        <v>280</v>
      </c>
      <c r="S498" s="18"/>
      <c r="T498" s="17" t="s">
        <v>134</v>
      </c>
      <c r="U498" s="18"/>
      <c r="V498" s="17" t="s">
        <v>281</v>
      </c>
      <c r="W498" s="19"/>
      <c r="X498" s="18"/>
      <c r="Y498" s="15">
        <v>3</v>
      </c>
      <c r="Z498" s="5" t="s">
        <v>17</v>
      </c>
      <c r="AA498" s="4" t="s">
        <v>18</v>
      </c>
      <c r="AB498" s="4" t="s">
        <v>19</v>
      </c>
    </row>
    <row r="499" spans="1:28" ht="15" customHeight="1" x14ac:dyDescent="0.25">
      <c r="A499" s="20" t="s">
        <v>20</v>
      </c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2"/>
      <c r="M499" s="23" t="s">
        <v>137</v>
      </c>
      <c r="N499" s="24"/>
      <c r="O499" s="25"/>
      <c r="P499" s="17" t="s">
        <v>25</v>
      </c>
      <c r="Q499" s="18"/>
      <c r="R499" s="17" t="s">
        <v>138</v>
      </c>
      <c r="S499" s="18"/>
      <c r="T499" s="17" t="s">
        <v>25</v>
      </c>
      <c r="U499" s="18"/>
      <c r="V499" s="17" t="s">
        <v>139</v>
      </c>
      <c r="W499" s="19"/>
      <c r="X499" s="18"/>
      <c r="Y499" s="15">
        <v>113</v>
      </c>
      <c r="Z499" s="5" t="s">
        <v>25</v>
      </c>
      <c r="AA499" s="4" t="s">
        <v>26</v>
      </c>
      <c r="AB499" s="4" t="s">
        <v>19</v>
      </c>
    </row>
    <row r="500" spans="1:28" ht="15" customHeight="1" x14ac:dyDescent="0.25">
      <c r="A500" s="20" t="s">
        <v>27</v>
      </c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2"/>
      <c r="M500" s="23" t="s">
        <v>28</v>
      </c>
      <c r="N500" s="24"/>
      <c r="O500" s="25"/>
      <c r="P500" s="17" t="s">
        <v>29</v>
      </c>
      <c r="Q500" s="18"/>
      <c r="R500" s="17" t="s">
        <v>30</v>
      </c>
      <c r="S500" s="18"/>
      <c r="T500" s="17" t="s">
        <v>31</v>
      </c>
      <c r="U500" s="18"/>
      <c r="V500" s="17" t="s">
        <v>32</v>
      </c>
      <c r="W500" s="19"/>
      <c r="X500" s="18"/>
      <c r="Y500" s="15">
        <v>63</v>
      </c>
      <c r="Z500" s="5" t="s">
        <v>33</v>
      </c>
      <c r="AA500" s="4" t="s">
        <v>34</v>
      </c>
      <c r="AB500" s="4" t="s">
        <v>35</v>
      </c>
    </row>
    <row r="501" spans="1:28" ht="15" customHeight="1" x14ac:dyDescent="0.25">
      <c r="A501" s="20" t="s">
        <v>36</v>
      </c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2"/>
      <c r="M501" s="23" t="s">
        <v>145</v>
      </c>
      <c r="N501" s="24"/>
      <c r="O501" s="25"/>
      <c r="P501" s="17" t="s">
        <v>146</v>
      </c>
      <c r="Q501" s="18"/>
      <c r="R501" s="17" t="s">
        <v>114</v>
      </c>
      <c r="S501" s="18"/>
      <c r="T501" s="17" t="s">
        <v>147</v>
      </c>
      <c r="U501" s="18"/>
      <c r="V501" s="17" t="s">
        <v>148</v>
      </c>
      <c r="W501" s="19"/>
      <c r="X501" s="18"/>
      <c r="Y501" s="15">
        <v>97</v>
      </c>
      <c r="Z501" s="5" t="s">
        <v>25</v>
      </c>
      <c r="AA501" s="4" t="s">
        <v>42</v>
      </c>
      <c r="AB501" s="4" t="s">
        <v>43</v>
      </c>
    </row>
    <row r="502" spans="1:28" ht="15" customHeight="1" x14ac:dyDescent="0.25">
      <c r="A502" s="42" t="s">
        <v>44</v>
      </c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4"/>
      <c r="M502" s="26" t="s">
        <v>282</v>
      </c>
      <c r="N502" s="48"/>
      <c r="O502" s="27"/>
      <c r="P502" s="45" t="s">
        <v>118</v>
      </c>
      <c r="Q502" s="46"/>
      <c r="R502" s="45" t="s">
        <v>283</v>
      </c>
      <c r="S502" s="46"/>
      <c r="T502" s="45" t="s">
        <v>284</v>
      </c>
      <c r="U502" s="46"/>
      <c r="V502" s="45" t="s">
        <v>285</v>
      </c>
      <c r="W502" s="47"/>
      <c r="X502" s="46"/>
      <c r="Y502" s="16"/>
      <c r="Z502" s="6" t="s">
        <v>46</v>
      </c>
      <c r="AA502" s="7" t="s">
        <v>43</v>
      </c>
      <c r="AB502" s="7" t="s">
        <v>43</v>
      </c>
    </row>
    <row r="503" spans="1:28" ht="15" customHeight="1" x14ac:dyDescent="0.25">
      <c r="A503" s="49" t="s">
        <v>47</v>
      </c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1"/>
    </row>
    <row r="504" spans="1:28" ht="15" customHeight="1" x14ac:dyDescent="0.25">
      <c r="A504" s="20" t="s">
        <v>286</v>
      </c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2"/>
      <c r="M504" s="23" t="s">
        <v>12</v>
      </c>
      <c r="N504" s="24"/>
      <c r="O504" s="25"/>
      <c r="P504" s="17" t="s">
        <v>46</v>
      </c>
      <c r="Q504" s="18"/>
      <c r="R504" s="17" t="s">
        <v>25</v>
      </c>
      <c r="S504" s="18"/>
      <c r="T504" s="17" t="s">
        <v>287</v>
      </c>
      <c r="U504" s="18"/>
      <c r="V504" s="17" t="s">
        <v>241</v>
      </c>
      <c r="W504" s="19"/>
      <c r="X504" s="18"/>
      <c r="Y504" s="15">
        <v>85</v>
      </c>
      <c r="Z504" s="5" t="s">
        <v>261</v>
      </c>
      <c r="AA504" s="4" t="s">
        <v>54</v>
      </c>
      <c r="AB504" s="4" t="s">
        <v>55</v>
      </c>
    </row>
    <row r="505" spans="1:28" ht="15" customHeight="1" x14ac:dyDescent="0.25">
      <c r="A505" s="42" t="s">
        <v>44</v>
      </c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4"/>
      <c r="M505" s="26" t="s">
        <v>12</v>
      </c>
      <c r="N505" s="48"/>
      <c r="O505" s="27"/>
      <c r="P505" s="45" t="s">
        <v>46</v>
      </c>
      <c r="Q505" s="46"/>
      <c r="R505" s="45" t="s">
        <v>25</v>
      </c>
      <c r="S505" s="46"/>
      <c r="T505" s="45" t="s">
        <v>287</v>
      </c>
      <c r="U505" s="46"/>
      <c r="V505" s="45" t="s">
        <v>241</v>
      </c>
      <c r="W505" s="47"/>
      <c r="X505" s="46"/>
      <c r="Y505" s="16"/>
      <c r="Z505" s="6" t="s">
        <v>261</v>
      </c>
      <c r="AA505" s="7" t="s">
        <v>43</v>
      </c>
      <c r="AB505" s="7" t="s">
        <v>43</v>
      </c>
    </row>
    <row r="506" spans="1:28" ht="15" customHeight="1" x14ac:dyDescent="0.25">
      <c r="A506" s="49" t="s">
        <v>56</v>
      </c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1"/>
    </row>
    <row r="507" spans="1:28" ht="15" customHeight="1" x14ac:dyDescent="0.25">
      <c r="A507" s="20" t="s">
        <v>414</v>
      </c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2"/>
      <c r="M507" s="23" t="s">
        <v>159</v>
      </c>
      <c r="N507" s="24"/>
      <c r="O507" s="25"/>
      <c r="P507" s="17" t="s">
        <v>46</v>
      </c>
      <c r="Q507" s="18"/>
      <c r="R507" s="17" t="s">
        <v>98</v>
      </c>
      <c r="S507" s="18"/>
      <c r="T507" s="17" t="s">
        <v>198</v>
      </c>
      <c r="U507" s="18"/>
      <c r="V507" s="17" t="s">
        <v>415</v>
      </c>
      <c r="W507" s="19"/>
      <c r="X507" s="18"/>
      <c r="Y507" s="15">
        <v>27</v>
      </c>
      <c r="Z507" s="5" t="s">
        <v>146</v>
      </c>
      <c r="AA507" s="4" t="s">
        <v>416</v>
      </c>
      <c r="AB507" s="4" t="s">
        <v>103</v>
      </c>
    </row>
    <row r="508" spans="1:28" ht="15" customHeight="1" x14ac:dyDescent="0.25">
      <c r="A508" s="20" t="s">
        <v>237</v>
      </c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2"/>
      <c r="M508" s="23" t="s">
        <v>238</v>
      </c>
      <c r="N508" s="24"/>
      <c r="O508" s="25"/>
      <c r="P508" s="17" t="s">
        <v>138</v>
      </c>
      <c r="Q508" s="18"/>
      <c r="R508" s="17" t="s">
        <v>239</v>
      </c>
      <c r="S508" s="18"/>
      <c r="T508" s="17" t="s">
        <v>118</v>
      </c>
      <c r="U508" s="18"/>
      <c r="V508" s="17" t="s">
        <v>240</v>
      </c>
      <c r="W508" s="19"/>
      <c r="X508" s="18"/>
      <c r="Y508" s="15">
        <v>10</v>
      </c>
      <c r="Z508" s="5" t="s">
        <v>173</v>
      </c>
      <c r="AA508" s="4" t="s">
        <v>241</v>
      </c>
      <c r="AB508" s="4" t="s">
        <v>35</v>
      </c>
    </row>
    <row r="509" spans="1:28" ht="15" customHeight="1" x14ac:dyDescent="0.25">
      <c r="A509" s="20" t="s">
        <v>291</v>
      </c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2"/>
      <c r="M509" s="23" t="s">
        <v>117</v>
      </c>
      <c r="N509" s="24"/>
      <c r="O509" s="25"/>
      <c r="P509" s="17" t="s">
        <v>292</v>
      </c>
      <c r="Q509" s="18"/>
      <c r="R509" s="17" t="s">
        <v>186</v>
      </c>
      <c r="S509" s="18"/>
      <c r="T509" s="17" t="s">
        <v>106</v>
      </c>
      <c r="U509" s="18"/>
      <c r="V509" s="17" t="s">
        <v>293</v>
      </c>
      <c r="W509" s="19"/>
      <c r="X509" s="18"/>
      <c r="Y509" s="15">
        <v>44</v>
      </c>
      <c r="Z509" s="5" t="s">
        <v>92</v>
      </c>
      <c r="AA509" s="4" t="s">
        <v>294</v>
      </c>
      <c r="AB509" s="4" t="s">
        <v>55</v>
      </c>
    </row>
    <row r="510" spans="1:28" ht="15" customHeight="1" x14ac:dyDescent="0.25">
      <c r="A510" s="20" t="s">
        <v>295</v>
      </c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2"/>
      <c r="M510" s="23" t="s">
        <v>28</v>
      </c>
      <c r="N510" s="24"/>
      <c r="O510" s="25"/>
      <c r="P510" s="17" t="s">
        <v>174</v>
      </c>
      <c r="Q510" s="18"/>
      <c r="R510" s="17" t="s">
        <v>260</v>
      </c>
      <c r="S510" s="18"/>
      <c r="T510" s="17" t="s">
        <v>296</v>
      </c>
      <c r="U510" s="18"/>
      <c r="V510" s="17" t="s">
        <v>297</v>
      </c>
      <c r="W510" s="19"/>
      <c r="X510" s="18"/>
      <c r="Y510" s="15">
        <v>49</v>
      </c>
      <c r="Z510" s="5" t="s">
        <v>25</v>
      </c>
      <c r="AA510" s="4" t="s">
        <v>298</v>
      </c>
      <c r="AB510" s="4" t="s">
        <v>103</v>
      </c>
    </row>
    <row r="511" spans="1:28" ht="15" customHeight="1" x14ac:dyDescent="0.25">
      <c r="A511" s="20" t="s">
        <v>299</v>
      </c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2"/>
      <c r="M511" s="23" t="s">
        <v>227</v>
      </c>
      <c r="N511" s="24"/>
      <c r="O511" s="25"/>
      <c r="P511" s="17" t="s">
        <v>33</v>
      </c>
      <c r="Q511" s="18"/>
      <c r="R511" s="17" t="s">
        <v>300</v>
      </c>
      <c r="S511" s="18"/>
      <c r="T511" s="17" t="s">
        <v>84</v>
      </c>
      <c r="U511" s="18"/>
      <c r="V511" s="17" t="s">
        <v>301</v>
      </c>
      <c r="W511" s="19"/>
      <c r="X511" s="18"/>
      <c r="Y511" s="15">
        <v>117</v>
      </c>
      <c r="Z511" s="5" t="s">
        <v>124</v>
      </c>
      <c r="AA511" s="4" t="s">
        <v>302</v>
      </c>
      <c r="AB511" s="4" t="s">
        <v>103</v>
      </c>
    </row>
    <row r="512" spans="1:28" ht="15" customHeight="1" x14ac:dyDescent="0.25">
      <c r="A512" s="20" t="s">
        <v>303</v>
      </c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2"/>
      <c r="M512" s="23" t="s">
        <v>28</v>
      </c>
      <c r="N512" s="24"/>
      <c r="O512" s="25"/>
      <c r="P512" s="17" t="s">
        <v>22</v>
      </c>
      <c r="Q512" s="18"/>
      <c r="R512" s="17" t="s">
        <v>22</v>
      </c>
      <c r="S512" s="18"/>
      <c r="T512" s="17" t="s">
        <v>304</v>
      </c>
      <c r="U512" s="18"/>
      <c r="V512" s="17" t="s">
        <v>305</v>
      </c>
      <c r="W512" s="19"/>
      <c r="X512" s="18"/>
      <c r="Y512" s="15">
        <v>80</v>
      </c>
      <c r="Z512" s="5" t="s">
        <v>92</v>
      </c>
      <c r="AA512" s="4" t="s">
        <v>306</v>
      </c>
      <c r="AB512" s="4" t="s">
        <v>35</v>
      </c>
    </row>
    <row r="513" spans="1:28" ht="15" customHeight="1" x14ac:dyDescent="0.25">
      <c r="A513" s="20" t="s">
        <v>91</v>
      </c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2"/>
      <c r="M513" s="23" t="s">
        <v>37</v>
      </c>
      <c r="N513" s="24"/>
      <c r="O513" s="25"/>
      <c r="P513" s="17" t="s">
        <v>80</v>
      </c>
      <c r="Q513" s="18"/>
      <c r="R513" s="17" t="s">
        <v>92</v>
      </c>
      <c r="S513" s="18"/>
      <c r="T513" s="17" t="s">
        <v>93</v>
      </c>
      <c r="U513" s="18"/>
      <c r="V513" s="17" t="s">
        <v>94</v>
      </c>
      <c r="W513" s="19"/>
      <c r="X513" s="18"/>
      <c r="Y513" s="15">
        <v>96</v>
      </c>
      <c r="Z513" s="5" t="s">
        <v>25</v>
      </c>
      <c r="AA513" s="4" t="s">
        <v>42</v>
      </c>
      <c r="AB513" s="4" t="s">
        <v>43</v>
      </c>
    </row>
    <row r="514" spans="1:28" ht="15" customHeight="1" x14ac:dyDescent="0.25">
      <c r="A514" s="42" t="s">
        <v>44</v>
      </c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4"/>
      <c r="M514" s="26">
        <v>788</v>
      </c>
      <c r="N514" s="48"/>
      <c r="O514" s="27"/>
      <c r="P514" s="45">
        <f>P507+P508+P509+P510+P511+P512+P513</f>
        <v>24.4</v>
      </c>
      <c r="Q514" s="46"/>
      <c r="R514" s="45">
        <f>R507+R508+R509+R510+R511+R512+R513</f>
        <v>20.200000000000003</v>
      </c>
      <c r="S514" s="46"/>
      <c r="T514" s="45">
        <f>T507+T508+T509+T510+T511+T512+T513</f>
        <v>98.1</v>
      </c>
      <c r="U514" s="46"/>
      <c r="V514" s="45">
        <f>V507+V508+V509+V510+V511+V512+V513</f>
        <v>607.29999999999995</v>
      </c>
      <c r="W514" s="47"/>
      <c r="X514" s="46"/>
      <c r="Y514" s="16"/>
      <c r="Z514" s="6">
        <f>Z507+Z508+Z509+Z510+Z511+Z512+Z513</f>
        <v>12.7</v>
      </c>
      <c r="AA514" s="7" t="s">
        <v>43</v>
      </c>
      <c r="AB514" s="7" t="s">
        <v>43</v>
      </c>
    </row>
    <row r="515" spans="1:28" ht="15" customHeight="1" x14ac:dyDescent="0.25">
      <c r="A515" s="49" t="s">
        <v>96</v>
      </c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1"/>
    </row>
    <row r="516" spans="1:28" ht="15" customHeight="1" x14ac:dyDescent="0.25">
      <c r="A516" s="61" t="s">
        <v>545</v>
      </c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2"/>
      <c r="M516" s="23" t="s">
        <v>37</v>
      </c>
      <c r="N516" s="24"/>
      <c r="O516" s="25"/>
      <c r="P516" s="17" t="s">
        <v>186</v>
      </c>
      <c r="Q516" s="18"/>
      <c r="R516" s="17" t="s">
        <v>168</v>
      </c>
      <c r="S516" s="18"/>
      <c r="T516" s="17" t="s">
        <v>187</v>
      </c>
      <c r="U516" s="18"/>
      <c r="V516" s="17" t="s">
        <v>188</v>
      </c>
      <c r="W516" s="19"/>
      <c r="X516" s="18"/>
      <c r="Y516" s="15">
        <v>107</v>
      </c>
      <c r="Z516" s="5" t="s">
        <v>25</v>
      </c>
      <c r="AA516" s="4" t="s">
        <v>42</v>
      </c>
      <c r="AB516" s="4" t="s">
        <v>43</v>
      </c>
    </row>
    <row r="517" spans="1:28" ht="15" customHeight="1" x14ac:dyDescent="0.25">
      <c r="A517" s="20" t="s">
        <v>307</v>
      </c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2"/>
      <c r="M517" s="23" t="s">
        <v>105</v>
      </c>
      <c r="N517" s="24"/>
      <c r="O517" s="25"/>
      <c r="P517" s="17" t="s">
        <v>308</v>
      </c>
      <c r="Q517" s="18"/>
      <c r="R517" s="17" t="s">
        <v>137</v>
      </c>
      <c r="S517" s="18"/>
      <c r="T517" s="17" t="s">
        <v>309</v>
      </c>
      <c r="U517" s="18"/>
      <c r="V517" s="17" t="s">
        <v>310</v>
      </c>
      <c r="W517" s="19"/>
      <c r="X517" s="18"/>
      <c r="Y517" s="15">
        <v>93</v>
      </c>
      <c r="Z517" s="5" t="s">
        <v>92</v>
      </c>
      <c r="AA517" s="4" t="s">
        <v>263</v>
      </c>
      <c r="AB517" s="4" t="s">
        <v>55</v>
      </c>
    </row>
    <row r="518" spans="1:28" ht="15" customHeight="1" x14ac:dyDescent="0.25">
      <c r="A518" s="42" t="s">
        <v>44</v>
      </c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4"/>
      <c r="M518" s="26" t="s">
        <v>111</v>
      </c>
      <c r="N518" s="48"/>
      <c r="O518" s="27"/>
      <c r="P518" s="45" t="s">
        <v>311</v>
      </c>
      <c r="Q518" s="46"/>
      <c r="R518" s="45" t="s">
        <v>312</v>
      </c>
      <c r="S518" s="46"/>
      <c r="T518" s="45" t="s">
        <v>266</v>
      </c>
      <c r="U518" s="46"/>
      <c r="V518" s="45" t="s">
        <v>313</v>
      </c>
      <c r="W518" s="47"/>
      <c r="X518" s="46"/>
      <c r="Y518" s="16"/>
      <c r="Z518" s="6" t="s">
        <v>92</v>
      </c>
      <c r="AA518" s="7" t="s">
        <v>43</v>
      </c>
      <c r="AB518" s="7" t="s">
        <v>43</v>
      </c>
    </row>
    <row r="519" spans="1:28" ht="15" customHeight="1" x14ac:dyDescent="0.25">
      <c r="A519" s="49" t="s">
        <v>115</v>
      </c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1"/>
    </row>
    <row r="520" spans="1:28" ht="15" customHeight="1" x14ac:dyDescent="0.25">
      <c r="A520" s="20" t="s">
        <v>537</v>
      </c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2"/>
      <c r="M520" s="23">
        <v>150</v>
      </c>
      <c r="N520" s="24"/>
      <c r="O520" s="25"/>
      <c r="P520" s="17">
        <v>11.7</v>
      </c>
      <c r="Q520" s="18"/>
      <c r="R520" s="17">
        <v>12.5</v>
      </c>
      <c r="S520" s="18"/>
      <c r="T520" s="17">
        <v>25.4</v>
      </c>
      <c r="U520" s="18"/>
      <c r="V520" s="17">
        <v>261</v>
      </c>
      <c r="W520" s="19"/>
      <c r="X520" s="18"/>
      <c r="Y520" s="15">
        <v>321</v>
      </c>
      <c r="Z520" s="5" t="s">
        <v>50</v>
      </c>
      <c r="AA520" s="4">
        <v>321</v>
      </c>
      <c r="AB520" s="4">
        <v>2013</v>
      </c>
    </row>
    <row r="521" spans="1:28" ht="15" customHeight="1" x14ac:dyDescent="0.25">
      <c r="A521" s="20" t="s">
        <v>536</v>
      </c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2"/>
      <c r="M521" s="23">
        <v>50</v>
      </c>
      <c r="N521" s="24"/>
      <c r="O521" s="13"/>
      <c r="P521" s="17">
        <v>1.3</v>
      </c>
      <c r="Q521" s="18"/>
      <c r="R521" s="17">
        <v>3.2</v>
      </c>
      <c r="S521" s="18"/>
      <c r="T521" s="17">
        <v>7.8</v>
      </c>
      <c r="U521" s="18"/>
      <c r="V521" s="14"/>
      <c r="W521" s="19">
        <v>65.3</v>
      </c>
      <c r="X521" s="18"/>
      <c r="Y521" s="15">
        <v>449</v>
      </c>
      <c r="Z521" s="5">
        <v>0</v>
      </c>
      <c r="AA521" s="4">
        <v>449</v>
      </c>
      <c r="AB521" s="4">
        <v>2013</v>
      </c>
    </row>
    <row r="522" spans="1:28" ht="15" customHeight="1" x14ac:dyDescent="0.25">
      <c r="A522" s="20" t="s">
        <v>541</v>
      </c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2"/>
      <c r="M522" s="23" t="s">
        <v>105</v>
      </c>
      <c r="N522" s="24"/>
      <c r="O522" s="25"/>
      <c r="P522" s="17" t="s">
        <v>17</v>
      </c>
      <c r="Q522" s="18"/>
      <c r="R522" s="17" t="s">
        <v>25</v>
      </c>
      <c r="S522" s="18"/>
      <c r="T522" s="17" t="s">
        <v>314</v>
      </c>
      <c r="U522" s="18"/>
      <c r="V522" s="17" t="s">
        <v>315</v>
      </c>
      <c r="W522" s="19"/>
      <c r="X522" s="18"/>
      <c r="Y522" s="15">
        <v>78</v>
      </c>
      <c r="Z522" s="5" t="s">
        <v>25</v>
      </c>
      <c r="AA522" s="4" t="s">
        <v>183</v>
      </c>
      <c r="AB522" s="4" t="s">
        <v>35</v>
      </c>
    </row>
    <row r="523" spans="1:28" ht="15" customHeight="1" x14ac:dyDescent="0.25">
      <c r="A523" s="20" t="s">
        <v>36</v>
      </c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2"/>
      <c r="M523" s="23" t="s">
        <v>37</v>
      </c>
      <c r="N523" s="24"/>
      <c r="O523" s="25"/>
      <c r="P523" s="17" t="s">
        <v>38</v>
      </c>
      <c r="Q523" s="18"/>
      <c r="R523" s="17" t="s">
        <v>39</v>
      </c>
      <c r="S523" s="18"/>
      <c r="T523" s="17" t="s">
        <v>40</v>
      </c>
      <c r="U523" s="18"/>
      <c r="V523" s="17" t="s">
        <v>41</v>
      </c>
      <c r="W523" s="19"/>
      <c r="X523" s="18"/>
      <c r="Y523" s="15">
        <v>99</v>
      </c>
      <c r="Z523" s="5" t="s">
        <v>25</v>
      </c>
      <c r="AA523" s="4" t="s">
        <v>42</v>
      </c>
      <c r="AB523" s="4" t="s">
        <v>43</v>
      </c>
    </row>
    <row r="524" spans="1:28" ht="15" customHeight="1" x14ac:dyDescent="0.25">
      <c r="A524" s="42" t="s">
        <v>44</v>
      </c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4"/>
      <c r="M524" s="26" t="s">
        <v>209</v>
      </c>
      <c r="N524" s="48"/>
      <c r="O524" s="27"/>
      <c r="P524" s="45">
        <f>P520+P522+P523+P521</f>
        <v>17.399999999999999</v>
      </c>
      <c r="Q524" s="46"/>
      <c r="R524" s="45">
        <f>R520+R522+R523+R521</f>
        <v>17.2</v>
      </c>
      <c r="S524" s="46"/>
      <c r="T524" s="45">
        <f>T520+T522+T523+T521</f>
        <v>83.3</v>
      </c>
      <c r="U524" s="46"/>
      <c r="V524" s="45">
        <f>V520+V522+V523+W521</f>
        <v>540.79999999999995</v>
      </c>
      <c r="W524" s="47"/>
      <c r="X524" s="46"/>
      <c r="Y524" s="16"/>
      <c r="Z524" s="6" t="s">
        <v>50</v>
      </c>
      <c r="AA524" s="7" t="s">
        <v>43</v>
      </c>
      <c r="AB524" s="7" t="s">
        <v>43</v>
      </c>
    </row>
    <row r="525" spans="1:28" ht="15" customHeight="1" x14ac:dyDescent="0.25">
      <c r="A525" s="42" t="s">
        <v>130</v>
      </c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4"/>
      <c r="P525" s="45">
        <f>P502+P505+P514+P518+P524</f>
        <v>63.2</v>
      </c>
      <c r="Q525" s="46"/>
      <c r="R525" s="45">
        <f>R502+R514+R518+R524</f>
        <v>61</v>
      </c>
      <c r="S525" s="46"/>
      <c r="T525" s="45">
        <f>T502+T505+T514+T518+T524</f>
        <v>318.59999999999997</v>
      </c>
      <c r="U525" s="46"/>
      <c r="V525" s="45">
        <f>V502+V505+V514+V518+V524</f>
        <v>1966.7</v>
      </c>
      <c r="W525" s="47"/>
      <c r="X525" s="46"/>
      <c r="Y525" s="16"/>
      <c r="Z525" s="6">
        <f>Z502+Z505+Z514+Z518+Z524</f>
        <v>22.2</v>
      </c>
      <c r="AA525" s="7" t="s">
        <v>43</v>
      </c>
      <c r="AB525" s="7" t="s">
        <v>43</v>
      </c>
    </row>
    <row r="526" spans="1:28" ht="15" customHeight="1" x14ac:dyDescent="0.25">
      <c r="A526" s="29" t="s">
        <v>43</v>
      </c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</row>
    <row r="527" spans="1:28" ht="15" customHeight="1" x14ac:dyDescent="0.25">
      <c r="A527" s="28" t="s">
        <v>190</v>
      </c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</row>
    <row r="528" spans="1:28" ht="1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</row>
    <row r="529" spans="1:28" ht="1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</row>
    <row r="530" spans="1:28" ht="15" customHeight="1" x14ac:dyDescent="0.25">
      <c r="A530" s="68" t="s">
        <v>564</v>
      </c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29"/>
      <c r="AB530" s="29"/>
    </row>
    <row r="531" spans="1:28" ht="15" customHeight="1" x14ac:dyDescent="0.25">
      <c r="A531" s="31" t="s">
        <v>0</v>
      </c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32"/>
      <c r="M531" s="31" t="s">
        <v>1</v>
      </c>
      <c r="N531" s="57"/>
      <c r="O531" s="32"/>
      <c r="P531" s="35" t="s">
        <v>2</v>
      </c>
      <c r="Q531" s="36"/>
      <c r="R531" s="36"/>
      <c r="S531" s="36"/>
      <c r="T531" s="36"/>
      <c r="U531" s="37"/>
      <c r="V531" s="38" t="s">
        <v>3</v>
      </c>
      <c r="W531" s="39"/>
      <c r="X531" s="59"/>
      <c r="Y531" s="54" t="s">
        <v>544</v>
      </c>
      <c r="Z531" s="54" t="s">
        <v>4</v>
      </c>
      <c r="AA531" s="52" t="s">
        <v>5</v>
      </c>
      <c r="AB531" s="52" t="s">
        <v>6</v>
      </c>
    </row>
    <row r="532" spans="1:28" ht="15" customHeight="1" x14ac:dyDescent="0.25">
      <c r="A532" s="33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34"/>
      <c r="M532" s="33"/>
      <c r="N532" s="58"/>
      <c r="O532" s="34"/>
      <c r="P532" s="26" t="s">
        <v>7</v>
      </c>
      <c r="Q532" s="27"/>
      <c r="R532" s="26" t="s">
        <v>8</v>
      </c>
      <c r="S532" s="27"/>
      <c r="T532" s="26" t="s">
        <v>9</v>
      </c>
      <c r="U532" s="27"/>
      <c r="V532" s="40"/>
      <c r="W532" s="41"/>
      <c r="X532" s="60"/>
      <c r="Y532" s="55"/>
      <c r="Z532" s="55"/>
      <c r="AA532" s="53"/>
      <c r="AB532" s="53"/>
    </row>
    <row r="533" spans="1:28" ht="15" customHeight="1" x14ac:dyDescent="0.25">
      <c r="A533" s="49" t="s">
        <v>10</v>
      </c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1"/>
    </row>
    <row r="534" spans="1:28" ht="15" customHeight="1" x14ac:dyDescent="0.25">
      <c r="A534" s="20" t="s">
        <v>317</v>
      </c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2"/>
      <c r="M534" s="23">
        <v>180</v>
      </c>
      <c r="N534" s="24"/>
      <c r="O534" s="25"/>
      <c r="P534" s="17">
        <v>6.8</v>
      </c>
      <c r="Q534" s="18"/>
      <c r="R534" s="17">
        <v>10.64</v>
      </c>
      <c r="S534" s="18"/>
      <c r="T534" s="17">
        <v>31.99</v>
      </c>
      <c r="U534" s="18"/>
      <c r="V534" s="17">
        <v>251.46</v>
      </c>
      <c r="W534" s="19"/>
      <c r="X534" s="18"/>
      <c r="Y534" s="15">
        <v>7</v>
      </c>
      <c r="Z534" s="5">
        <v>0</v>
      </c>
      <c r="AA534" s="4">
        <v>256</v>
      </c>
      <c r="AB534" s="4">
        <v>2013</v>
      </c>
    </row>
    <row r="535" spans="1:28" ht="15" customHeight="1" x14ac:dyDescent="0.25">
      <c r="A535" s="20" t="s">
        <v>140</v>
      </c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2"/>
      <c r="M535" s="23" t="s">
        <v>21</v>
      </c>
      <c r="N535" s="24"/>
      <c r="O535" s="25"/>
      <c r="P535" s="17" t="s">
        <v>29</v>
      </c>
      <c r="Q535" s="18"/>
      <c r="R535" s="17" t="s">
        <v>61</v>
      </c>
      <c r="S535" s="18"/>
      <c r="T535" s="17" t="s">
        <v>25</v>
      </c>
      <c r="U535" s="18"/>
      <c r="V535" s="17">
        <v>36.4</v>
      </c>
      <c r="W535" s="19"/>
      <c r="X535" s="18"/>
      <c r="Y535" s="15">
        <v>115</v>
      </c>
      <c r="Z535" s="5" t="s">
        <v>22</v>
      </c>
      <c r="AA535" s="4" t="s">
        <v>142</v>
      </c>
      <c r="AB535" s="4" t="s">
        <v>19</v>
      </c>
    </row>
    <row r="536" spans="1:28" ht="15" customHeight="1" x14ac:dyDescent="0.25">
      <c r="A536" s="20" t="s">
        <v>123</v>
      </c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2"/>
      <c r="M536" s="23" t="s">
        <v>28</v>
      </c>
      <c r="N536" s="24"/>
      <c r="O536" s="25"/>
      <c r="P536" s="17" t="s">
        <v>124</v>
      </c>
      <c r="Q536" s="18"/>
      <c r="R536" s="17" t="s">
        <v>25</v>
      </c>
      <c r="S536" s="18"/>
      <c r="T536" s="17" t="s">
        <v>143</v>
      </c>
      <c r="U536" s="18"/>
      <c r="V536" s="17">
        <v>38.6</v>
      </c>
      <c r="W536" s="19"/>
      <c r="X536" s="18"/>
      <c r="Y536" s="15">
        <v>66</v>
      </c>
      <c r="Z536" s="5" t="s">
        <v>25</v>
      </c>
      <c r="AA536" s="4" t="s">
        <v>127</v>
      </c>
      <c r="AB536" s="4" t="s">
        <v>55</v>
      </c>
    </row>
    <row r="537" spans="1:28" ht="15" customHeight="1" x14ac:dyDescent="0.25">
      <c r="A537" s="20" t="s">
        <v>36</v>
      </c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2"/>
      <c r="M537" s="23" t="s">
        <v>37</v>
      </c>
      <c r="N537" s="24"/>
      <c r="O537" s="25"/>
      <c r="P537" s="17" t="s">
        <v>38</v>
      </c>
      <c r="Q537" s="18"/>
      <c r="R537" s="17" t="s">
        <v>39</v>
      </c>
      <c r="S537" s="18"/>
      <c r="T537" s="17" t="s">
        <v>40</v>
      </c>
      <c r="U537" s="18"/>
      <c r="V537" s="17">
        <v>126.7</v>
      </c>
      <c r="W537" s="19"/>
      <c r="X537" s="18"/>
      <c r="Y537" s="15">
        <v>99</v>
      </c>
      <c r="Z537" s="5" t="s">
        <v>25</v>
      </c>
      <c r="AA537" s="4" t="s">
        <v>42</v>
      </c>
      <c r="AB537" s="4" t="s">
        <v>43</v>
      </c>
    </row>
    <row r="538" spans="1:28" ht="15" customHeight="1" x14ac:dyDescent="0.25">
      <c r="A538" s="42" t="s">
        <v>44</v>
      </c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4"/>
      <c r="M538" s="26">
        <f>M534+M535+M536+M537</f>
        <v>390</v>
      </c>
      <c r="N538" s="48"/>
      <c r="O538" s="27"/>
      <c r="P538" s="45">
        <f>P534+P535+P536+P537</f>
        <v>13.2</v>
      </c>
      <c r="Q538" s="46"/>
      <c r="R538" s="45">
        <v>15.14</v>
      </c>
      <c r="S538" s="46"/>
      <c r="T538" s="45">
        <v>68.09</v>
      </c>
      <c r="U538" s="46"/>
      <c r="V538" s="45">
        <v>453.16</v>
      </c>
      <c r="W538" s="47"/>
      <c r="X538" s="46"/>
      <c r="Y538" s="16"/>
      <c r="Z538" s="6">
        <v>0.1</v>
      </c>
      <c r="AA538" s="7" t="s">
        <v>43</v>
      </c>
      <c r="AB538" s="7" t="s">
        <v>43</v>
      </c>
    </row>
    <row r="539" spans="1:28" ht="15" customHeight="1" x14ac:dyDescent="0.25">
      <c r="A539" s="49" t="s">
        <v>47</v>
      </c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1"/>
    </row>
    <row r="540" spans="1:28" ht="15" customHeight="1" x14ac:dyDescent="0.25">
      <c r="A540" s="20" t="s">
        <v>154</v>
      </c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2"/>
      <c r="M540" s="23">
        <v>140</v>
      </c>
      <c r="N540" s="24"/>
      <c r="O540" s="25"/>
      <c r="P540" s="17">
        <v>0.6</v>
      </c>
      <c r="Q540" s="18"/>
      <c r="R540" s="17">
        <v>0.6</v>
      </c>
      <c r="S540" s="18"/>
      <c r="T540" s="17">
        <v>13.7</v>
      </c>
      <c r="U540" s="18"/>
      <c r="V540" s="17">
        <v>65.8</v>
      </c>
      <c r="W540" s="19"/>
      <c r="X540" s="18"/>
      <c r="Y540" s="15">
        <v>111</v>
      </c>
      <c r="Z540" s="5">
        <v>14</v>
      </c>
      <c r="AA540" s="4" t="s">
        <v>122</v>
      </c>
      <c r="AB540" s="4" t="s">
        <v>35</v>
      </c>
    </row>
    <row r="541" spans="1:28" ht="15" customHeight="1" x14ac:dyDescent="0.25">
      <c r="A541" s="42" t="s">
        <v>44</v>
      </c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4"/>
      <c r="M541" s="26">
        <v>140</v>
      </c>
      <c r="N541" s="48"/>
      <c r="O541" s="27"/>
      <c r="P541" s="45">
        <v>0.6</v>
      </c>
      <c r="Q541" s="46"/>
      <c r="R541" s="45">
        <v>0.6</v>
      </c>
      <c r="S541" s="46"/>
      <c r="T541" s="45">
        <v>13.7</v>
      </c>
      <c r="U541" s="46"/>
      <c r="V541" s="45">
        <v>65.8</v>
      </c>
      <c r="W541" s="47"/>
      <c r="X541" s="46"/>
      <c r="Y541" s="16"/>
      <c r="Z541" s="6">
        <v>14</v>
      </c>
      <c r="AA541" s="7" t="s">
        <v>43</v>
      </c>
      <c r="AB541" s="7" t="s">
        <v>43</v>
      </c>
    </row>
    <row r="542" spans="1:28" ht="15" customHeight="1" x14ac:dyDescent="0.25">
      <c r="A542" s="49" t="s">
        <v>56</v>
      </c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1"/>
    </row>
    <row r="543" spans="1:28" ht="15" customHeight="1" x14ac:dyDescent="0.25">
      <c r="A543" s="20" t="s">
        <v>211</v>
      </c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2"/>
      <c r="M543" s="23" t="s">
        <v>226</v>
      </c>
      <c r="N543" s="24"/>
      <c r="O543" s="25"/>
      <c r="P543" s="17" t="s">
        <v>114</v>
      </c>
      <c r="Q543" s="18"/>
      <c r="R543" s="17" t="s">
        <v>318</v>
      </c>
      <c r="S543" s="18"/>
      <c r="T543" s="17" t="s">
        <v>319</v>
      </c>
      <c r="U543" s="18"/>
      <c r="V543" s="17" t="s">
        <v>320</v>
      </c>
      <c r="W543" s="19"/>
      <c r="X543" s="18"/>
      <c r="Y543" s="15">
        <v>17</v>
      </c>
      <c r="Z543" s="5" t="s">
        <v>213</v>
      </c>
      <c r="AA543" s="4" t="s">
        <v>214</v>
      </c>
      <c r="AB543" s="4" t="s">
        <v>35</v>
      </c>
    </row>
    <row r="544" spans="1:28" ht="15" customHeight="1" x14ac:dyDescent="0.25">
      <c r="A544" s="20" t="s">
        <v>321</v>
      </c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2"/>
      <c r="M544" s="23" t="s">
        <v>322</v>
      </c>
      <c r="N544" s="24"/>
      <c r="O544" s="25"/>
      <c r="P544" s="17" t="s">
        <v>323</v>
      </c>
      <c r="Q544" s="18"/>
      <c r="R544" s="17" t="s">
        <v>324</v>
      </c>
      <c r="S544" s="18"/>
      <c r="T544" s="17" t="s">
        <v>25</v>
      </c>
      <c r="U544" s="18"/>
      <c r="V544" s="17" t="s">
        <v>325</v>
      </c>
      <c r="W544" s="19"/>
      <c r="X544" s="18"/>
      <c r="Y544" s="15">
        <v>30</v>
      </c>
      <c r="Z544" s="5" t="s">
        <v>25</v>
      </c>
      <c r="AA544" s="4" t="s">
        <v>326</v>
      </c>
      <c r="AB544" s="4" t="s">
        <v>55</v>
      </c>
    </row>
    <row r="545" spans="1:28" ht="15" customHeight="1" x14ac:dyDescent="0.25">
      <c r="A545" s="20" t="s">
        <v>327</v>
      </c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2"/>
      <c r="M545" s="23" t="s">
        <v>328</v>
      </c>
      <c r="N545" s="24"/>
      <c r="O545" s="25"/>
      <c r="P545" s="17" t="s">
        <v>98</v>
      </c>
      <c r="Q545" s="18"/>
      <c r="R545" s="17" t="s">
        <v>160</v>
      </c>
      <c r="S545" s="18"/>
      <c r="T545" s="17" t="s">
        <v>250</v>
      </c>
      <c r="U545" s="18"/>
      <c r="V545" s="17" t="s">
        <v>329</v>
      </c>
      <c r="W545" s="19"/>
      <c r="X545" s="18"/>
      <c r="Y545" s="15">
        <v>12</v>
      </c>
      <c r="Z545" s="5" t="s">
        <v>330</v>
      </c>
      <c r="AA545" s="4" t="s">
        <v>331</v>
      </c>
      <c r="AB545" s="4" t="s">
        <v>55</v>
      </c>
    </row>
    <row r="546" spans="1:28" ht="15" customHeight="1" x14ac:dyDescent="0.25">
      <c r="A546" s="20" t="s">
        <v>332</v>
      </c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2"/>
      <c r="M546" s="23" t="s">
        <v>171</v>
      </c>
      <c r="N546" s="24"/>
      <c r="O546" s="25"/>
      <c r="P546" s="17" t="s">
        <v>333</v>
      </c>
      <c r="Q546" s="18"/>
      <c r="R546" s="17" t="s">
        <v>51</v>
      </c>
      <c r="S546" s="18"/>
      <c r="T546" s="17" t="s">
        <v>334</v>
      </c>
      <c r="U546" s="18"/>
      <c r="V546" s="17" t="s">
        <v>335</v>
      </c>
      <c r="W546" s="19"/>
      <c r="X546" s="18"/>
      <c r="Y546" s="15">
        <v>45</v>
      </c>
      <c r="Z546" s="5" t="s">
        <v>76</v>
      </c>
      <c r="AA546" s="4" t="s">
        <v>336</v>
      </c>
      <c r="AB546" s="4" t="s">
        <v>35</v>
      </c>
    </row>
    <row r="547" spans="1:28" ht="15" customHeight="1" x14ac:dyDescent="0.25">
      <c r="A547" s="20" t="s">
        <v>337</v>
      </c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2"/>
      <c r="M547" s="23">
        <v>170</v>
      </c>
      <c r="N547" s="24"/>
      <c r="O547" s="25"/>
      <c r="P547" s="17">
        <v>3.2</v>
      </c>
      <c r="Q547" s="18"/>
      <c r="R547" s="17">
        <v>4.7</v>
      </c>
      <c r="S547" s="18"/>
      <c r="T547" s="17">
        <v>23.6</v>
      </c>
      <c r="U547" s="18"/>
      <c r="V547" s="17">
        <v>132.1</v>
      </c>
      <c r="W547" s="19"/>
      <c r="X547" s="18"/>
      <c r="Y547" s="15">
        <v>321</v>
      </c>
      <c r="Z547" s="5">
        <v>11.8</v>
      </c>
      <c r="AA547" s="4" t="s">
        <v>340</v>
      </c>
      <c r="AB547" s="4" t="s">
        <v>103</v>
      </c>
    </row>
    <row r="548" spans="1:28" ht="15" customHeight="1" x14ac:dyDescent="0.25">
      <c r="A548" s="20" t="s">
        <v>341</v>
      </c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2"/>
      <c r="M548" s="23" t="s">
        <v>28</v>
      </c>
      <c r="N548" s="24"/>
      <c r="O548" s="25"/>
      <c r="P548" s="17" t="s">
        <v>22</v>
      </c>
      <c r="Q548" s="18"/>
      <c r="R548" s="17" t="s">
        <v>25</v>
      </c>
      <c r="S548" s="18"/>
      <c r="T548" s="17" t="s">
        <v>342</v>
      </c>
      <c r="U548" s="18"/>
      <c r="V548" s="17" t="s">
        <v>343</v>
      </c>
      <c r="W548" s="19"/>
      <c r="X548" s="18"/>
      <c r="Y548" s="15">
        <v>145</v>
      </c>
      <c r="Z548" s="5" t="s">
        <v>25</v>
      </c>
      <c r="AA548" s="4" t="s">
        <v>344</v>
      </c>
      <c r="AB548" s="4" t="s">
        <v>103</v>
      </c>
    </row>
    <row r="549" spans="1:28" ht="15" customHeight="1" x14ac:dyDescent="0.25">
      <c r="A549" s="20" t="s">
        <v>91</v>
      </c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2"/>
      <c r="M549" s="23" t="s">
        <v>37</v>
      </c>
      <c r="N549" s="24"/>
      <c r="O549" s="25"/>
      <c r="P549" s="17" t="s">
        <v>80</v>
      </c>
      <c r="Q549" s="18"/>
      <c r="R549" s="17" t="s">
        <v>92</v>
      </c>
      <c r="S549" s="18"/>
      <c r="T549" s="17" t="s">
        <v>93</v>
      </c>
      <c r="U549" s="18"/>
      <c r="V549" s="17" t="s">
        <v>94</v>
      </c>
      <c r="W549" s="19"/>
      <c r="X549" s="18"/>
      <c r="Y549" s="15">
        <v>96</v>
      </c>
      <c r="Z549" s="5" t="s">
        <v>25</v>
      </c>
      <c r="AA549" s="4" t="s">
        <v>42</v>
      </c>
      <c r="AB549" s="4" t="s">
        <v>43</v>
      </c>
    </row>
    <row r="550" spans="1:28" ht="15" customHeight="1" x14ac:dyDescent="0.25">
      <c r="A550" s="42" t="s">
        <v>44</v>
      </c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4"/>
      <c r="M550" s="26">
        <v>800</v>
      </c>
      <c r="N550" s="48"/>
      <c r="O550" s="27"/>
      <c r="P550" s="45">
        <f>P543+P544+P545+P546+P547+P548+P549</f>
        <v>30.4</v>
      </c>
      <c r="Q550" s="46"/>
      <c r="R550" s="45">
        <f>R543+R544+R545+R546+R547+R548+R549</f>
        <v>32.700000000000003</v>
      </c>
      <c r="S550" s="46"/>
      <c r="T550" s="45">
        <f>T543+T544+T545+T546+T547+T548+T549</f>
        <v>88.600000000000009</v>
      </c>
      <c r="U550" s="46"/>
      <c r="V550" s="45">
        <f>V543+V544+V545+V546+V547+V549+V548</f>
        <v>690</v>
      </c>
      <c r="W550" s="47"/>
      <c r="X550" s="46"/>
      <c r="Y550" s="16"/>
      <c r="Z550" s="6">
        <f>Z543+Z544+Z545+Z546+Z547+Z548+Z549</f>
        <v>25.2</v>
      </c>
      <c r="AA550" s="7" t="s">
        <v>43</v>
      </c>
      <c r="AB550" s="7" t="s">
        <v>43</v>
      </c>
    </row>
    <row r="551" spans="1:28" ht="15" customHeight="1" x14ac:dyDescent="0.25">
      <c r="A551" s="49" t="s">
        <v>96</v>
      </c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1"/>
    </row>
    <row r="552" spans="1:28" ht="15" customHeight="1" x14ac:dyDescent="0.25">
      <c r="A552" s="20" t="s">
        <v>345</v>
      </c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2"/>
      <c r="M552" s="23" t="s">
        <v>117</v>
      </c>
      <c r="N552" s="24"/>
      <c r="O552" s="25"/>
      <c r="P552" s="17" t="s">
        <v>239</v>
      </c>
      <c r="Q552" s="18"/>
      <c r="R552" s="17" t="s">
        <v>346</v>
      </c>
      <c r="S552" s="18"/>
      <c r="T552" s="17" t="s">
        <v>347</v>
      </c>
      <c r="U552" s="18"/>
      <c r="V552" s="17" t="s">
        <v>348</v>
      </c>
      <c r="W552" s="19"/>
      <c r="X552" s="18"/>
      <c r="Y552" s="15">
        <v>105</v>
      </c>
      <c r="Z552" s="5" t="s">
        <v>349</v>
      </c>
      <c r="AA552" s="4" t="s">
        <v>128</v>
      </c>
      <c r="AB552" s="4" t="s">
        <v>55</v>
      </c>
    </row>
    <row r="553" spans="1:28" ht="15" customHeight="1" x14ac:dyDescent="0.25">
      <c r="A553" s="20" t="s">
        <v>104</v>
      </c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2"/>
      <c r="M553" s="23" t="s">
        <v>350</v>
      </c>
      <c r="N553" s="24"/>
      <c r="O553" s="25"/>
      <c r="P553" s="17" t="s">
        <v>107</v>
      </c>
      <c r="Q553" s="18"/>
      <c r="R553" s="17" t="s">
        <v>138</v>
      </c>
      <c r="S553" s="18"/>
      <c r="T553" s="17" t="s">
        <v>289</v>
      </c>
      <c r="U553" s="18"/>
      <c r="V553" s="17" t="s">
        <v>351</v>
      </c>
      <c r="W553" s="19"/>
      <c r="X553" s="18"/>
      <c r="Y553" s="15">
        <v>87</v>
      </c>
      <c r="Z553" s="5" t="s">
        <v>46</v>
      </c>
      <c r="AA553" s="4" t="s">
        <v>110</v>
      </c>
      <c r="AB553" s="4" t="s">
        <v>19</v>
      </c>
    </row>
    <row r="554" spans="1:28" ht="15" customHeight="1" x14ac:dyDescent="0.25">
      <c r="A554" s="42" t="s">
        <v>44</v>
      </c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4"/>
      <c r="M554" s="26" t="s">
        <v>111</v>
      </c>
      <c r="N554" s="48"/>
      <c r="O554" s="27"/>
      <c r="P554" s="45" t="s">
        <v>150</v>
      </c>
      <c r="Q554" s="46"/>
      <c r="R554" s="45" t="s">
        <v>352</v>
      </c>
      <c r="S554" s="46"/>
      <c r="T554" s="45" t="s">
        <v>353</v>
      </c>
      <c r="U554" s="46"/>
      <c r="V554" s="45" t="s">
        <v>354</v>
      </c>
      <c r="W554" s="47"/>
      <c r="X554" s="46"/>
      <c r="Y554" s="16"/>
      <c r="Z554" s="6" t="s">
        <v>355</v>
      </c>
      <c r="AA554" s="7" t="s">
        <v>43</v>
      </c>
      <c r="AB554" s="7" t="s">
        <v>43</v>
      </c>
    </row>
    <row r="555" spans="1:28" ht="15" customHeight="1" x14ac:dyDescent="0.25">
      <c r="A555" s="49" t="s">
        <v>115</v>
      </c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1"/>
    </row>
    <row r="556" spans="1:28" ht="15" customHeight="1" x14ac:dyDescent="0.25">
      <c r="A556" s="20" t="s">
        <v>57</v>
      </c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2"/>
      <c r="M556" s="23" t="s">
        <v>226</v>
      </c>
      <c r="N556" s="24"/>
      <c r="O556" s="25"/>
      <c r="P556" s="17" t="s">
        <v>356</v>
      </c>
      <c r="Q556" s="18"/>
      <c r="R556" s="17" t="s">
        <v>25</v>
      </c>
      <c r="S556" s="18"/>
      <c r="T556" s="17" t="s">
        <v>300</v>
      </c>
      <c r="U556" s="18"/>
      <c r="V556" s="17" t="s">
        <v>174</v>
      </c>
      <c r="W556" s="19"/>
      <c r="X556" s="18"/>
      <c r="Y556" s="15"/>
      <c r="Z556" s="5" t="s">
        <v>210</v>
      </c>
      <c r="AA556" s="4" t="s">
        <v>62</v>
      </c>
      <c r="AB556" s="4" t="s">
        <v>55</v>
      </c>
    </row>
    <row r="557" spans="1:28" ht="15" customHeight="1" x14ac:dyDescent="0.25">
      <c r="A557" s="20" t="s">
        <v>357</v>
      </c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2"/>
      <c r="M557" s="23" t="s">
        <v>105</v>
      </c>
      <c r="N557" s="24"/>
      <c r="O557" s="25"/>
      <c r="P557" s="17" t="s">
        <v>260</v>
      </c>
      <c r="Q557" s="18"/>
      <c r="R557" s="17" t="s">
        <v>358</v>
      </c>
      <c r="S557" s="18"/>
      <c r="T557" s="17" t="s">
        <v>359</v>
      </c>
      <c r="U557" s="18"/>
      <c r="V557" s="17" t="s">
        <v>360</v>
      </c>
      <c r="W557" s="19"/>
      <c r="X557" s="18"/>
      <c r="Y557" s="15">
        <v>61</v>
      </c>
      <c r="Z557" s="5" t="s">
        <v>361</v>
      </c>
      <c r="AA557" s="4" t="s">
        <v>251</v>
      </c>
      <c r="AB557" s="4" t="s">
        <v>103</v>
      </c>
    </row>
    <row r="558" spans="1:28" ht="15" customHeight="1" x14ac:dyDescent="0.25">
      <c r="A558" s="20" t="s">
        <v>362</v>
      </c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2"/>
      <c r="M558" s="23" t="s">
        <v>363</v>
      </c>
      <c r="N558" s="24"/>
      <c r="O558" s="25"/>
      <c r="P558" s="17" t="s">
        <v>121</v>
      </c>
      <c r="Q558" s="18"/>
      <c r="R558" s="17" t="s">
        <v>250</v>
      </c>
      <c r="S558" s="18"/>
      <c r="T558" s="17" t="s">
        <v>124</v>
      </c>
      <c r="U558" s="18"/>
      <c r="V558" s="17" t="s">
        <v>364</v>
      </c>
      <c r="W558" s="19"/>
      <c r="X558" s="18"/>
      <c r="Y558" s="15">
        <v>53</v>
      </c>
      <c r="Z558" s="5" t="s">
        <v>25</v>
      </c>
      <c r="AA558" s="4">
        <v>275</v>
      </c>
      <c r="AB558" s="4" t="s">
        <v>103</v>
      </c>
    </row>
    <row r="559" spans="1:28" ht="15" customHeight="1" x14ac:dyDescent="0.25">
      <c r="A559" s="20" t="s">
        <v>205</v>
      </c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2"/>
      <c r="M559" s="23" t="s">
        <v>105</v>
      </c>
      <c r="N559" s="24"/>
      <c r="O559" s="25"/>
      <c r="P559" s="17" t="s">
        <v>124</v>
      </c>
      <c r="Q559" s="18"/>
      <c r="R559" s="17" t="s">
        <v>25</v>
      </c>
      <c r="S559" s="18"/>
      <c r="T559" s="17" t="s">
        <v>155</v>
      </c>
      <c r="U559" s="18"/>
      <c r="V559" s="17" t="s">
        <v>365</v>
      </c>
      <c r="W559" s="19"/>
      <c r="X559" s="18"/>
      <c r="Y559" s="15">
        <v>71</v>
      </c>
      <c r="Z559" s="5" t="s">
        <v>114</v>
      </c>
      <c r="AA559" s="4" t="s">
        <v>208</v>
      </c>
      <c r="AB559" s="4" t="s">
        <v>55</v>
      </c>
    </row>
    <row r="560" spans="1:28" ht="15" customHeight="1" x14ac:dyDescent="0.25">
      <c r="A560" s="20" t="s">
        <v>91</v>
      </c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2"/>
      <c r="M560" s="23" t="s">
        <v>37</v>
      </c>
      <c r="N560" s="24"/>
      <c r="O560" s="25"/>
      <c r="P560" s="17" t="s">
        <v>80</v>
      </c>
      <c r="Q560" s="18"/>
      <c r="R560" s="17" t="s">
        <v>92</v>
      </c>
      <c r="S560" s="18"/>
      <c r="T560" s="17" t="s">
        <v>93</v>
      </c>
      <c r="U560" s="18"/>
      <c r="V560" s="17" t="s">
        <v>94</v>
      </c>
      <c r="W560" s="19"/>
      <c r="X560" s="18"/>
      <c r="Y560" s="15">
        <v>96</v>
      </c>
      <c r="Z560" s="5" t="s">
        <v>25</v>
      </c>
      <c r="AA560" s="4" t="s">
        <v>42</v>
      </c>
      <c r="AB560" s="4" t="s">
        <v>43</v>
      </c>
    </row>
    <row r="561" spans="1:28" ht="15" customHeight="1" x14ac:dyDescent="0.25">
      <c r="A561" s="42" t="s">
        <v>44</v>
      </c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4"/>
      <c r="M561" s="26" t="s">
        <v>366</v>
      </c>
      <c r="N561" s="48"/>
      <c r="O561" s="27"/>
      <c r="P561" s="45" t="s">
        <v>367</v>
      </c>
      <c r="Q561" s="46"/>
      <c r="R561" s="45" t="s">
        <v>368</v>
      </c>
      <c r="S561" s="46"/>
      <c r="T561" s="45" t="s">
        <v>369</v>
      </c>
      <c r="U561" s="46"/>
      <c r="V561" s="45" t="s">
        <v>370</v>
      </c>
      <c r="W561" s="47"/>
      <c r="X561" s="46"/>
      <c r="Y561" s="16"/>
      <c r="Z561" s="6" t="s">
        <v>371</v>
      </c>
      <c r="AA561" s="7" t="s">
        <v>43</v>
      </c>
      <c r="AB561" s="7" t="s">
        <v>43</v>
      </c>
    </row>
    <row r="562" spans="1:28" ht="15" customHeight="1" x14ac:dyDescent="0.25">
      <c r="A562" s="42" t="s">
        <v>130</v>
      </c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4"/>
      <c r="P562" s="45">
        <f>P538+P541+P550+P554+P561</f>
        <v>69.3</v>
      </c>
      <c r="Q562" s="46"/>
      <c r="R562" s="45">
        <f>R538+R541+R550+R554+R561</f>
        <v>79.72</v>
      </c>
      <c r="S562" s="46"/>
      <c r="T562" s="45">
        <f>T538+T541+T550+T554+T561</f>
        <v>286.99</v>
      </c>
      <c r="U562" s="46"/>
      <c r="V562" s="45">
        <f>V538+V541+V550+V554+V561</f>
        <v>1928.78</v>
      </c>
      <c r="W562" s="47"/>
      <c r="X562" s="46"/>
      <c r="Y562" s="16"/>
      <c r="Z562" s="6">
        <f>Z538+Z541+Z550+Z554+Z561</f>
        <v>97.259999999999991</v>
      </c>
      <c r="AA562" s="7" t="s">
        <v>43</v>
      </c>
      <c r="AB562" s="7" t="s">
        <v>43</v>
      </c>
    </row>
    <row r="563" spans="1:28" ht="15" customHeight="1" x14ac:dyDescent="0.25">
      <c r="A563" s="29" t="s">
        <v>43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</row>
    <row r="564" spans="1:28" ht="15" customHeight="1" x14ac:dyDescent="0.25">
      <c r="A564" s="28" t="s">
        <v>137</v>
      </c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</row>
    <row r="565" spans="1:28" ht="1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</row>
    <row r="566" spans="1:28" ht="1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</row>
    <row r="567" spans="1:28" ht="15" customHeight="1" x14ac:dyDescent="0.25">
      <c r="A567" s="68" t="s">
        <v>565</v>
      </c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29"/>
      <c r="AB567" s="29"/>
    </row>
    <row r="568" spans="1:28" ht="15" customHeight="1" x14ac:dyDescent="0.25">
      <c r="A568" s="31" t="s">
        <v>0</v>
      </c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32"/>
      <c r="M568" s="31" t="s">
        <v>1</v>
      </c>
      <c r="N568" s="57"/>
      <c r="O568" s="32"/>
      <c r="P568" s="35" t="s">
        <v>2</v>
      </c>
      <c r="Q568" s="36"/>
      <c r="R568" s="36"/>
      <c r="S568" s="36"/>
      <c r="T568" s="36"/>
      <c r="U568" s="37"/>
      <c r="V568" s="38" t="s">
        <v>3</v>
      </c>
      <c r="W568" s="39"/>
      <c r="X568" s="59"/>
      <c r="Y568" s="54" t="s">
        <v>544</v>
      </c>
      <c r="Z568" s="54" t="s">
        <v>4</v>
      </c>
      <c r="AA568" s="52" t="s">
        <v>5</v>
      </c>
      <c r="AB568" s="52" t="s">
        <v>6</v>
      </c>
    </row>
    <row r="569" spans="1:28" ht="15" customHeight="1" x14ac:dyDescent="0.25">
      <c r="A569" s="33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34"/>
      <c r="M569" s="33"/>
      <c r="N569" s="58"/>
      <c r="O569" s="34"/>
      <c r="P569" s="26" t="s">
        <v>7</v>
      </c>
      <c r="Q569" s="27"/>
      <c r="R569" s="26" t="s">
        <v>8</v>
      </c>
      <c r="S569" s="27"/>
      <c r="T569" s="26" t="s">
        <v>9</v>
      </c>
      <c r="U569" s="27"/>
      <c r="V569" s="40"/>
      <c r="W569" s="41"/>
      <c r="X569" s="60"/>
      <c r="Y569" s="55"/>
      <c r="Z569" s="55"/>
      <c r="AA569" s="53"/>
      <c r="AB569" s="53"/>
    </row>
    <row r="570" spans="1:28" ht="15" customHeight="1" x14ac:dyDescent="0.25">
      <c r="A570" s="49" t="s">
        <v>10</v>
      </c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1"/>
    </row>
    <row r="571" spans="1:28" ht="15" customHeight="1" x14ac:dyDescent="0.25">
      <c r="A571" s="20" t="s">
        <v>372</v>
      </c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2"/>
      <c r="M571" s="23" t="s">
        <v>12</v>
      </c>
      <c r="N571" s="24"/>
      <c r="O571" s="25"/>
      <c r="P571" s="17">
        <v>5.58</v>
      </c>
      <c r="Q571" s="18"/>
      <c r="R571" s="17">
        <v>9</v>
      </c>
      <c r="S571" s="18"/>
      <c r="T571" s="17">
        <v>24.12</v>
      </c>
      <c r="U571" s="18"/>
      <c r="V571" s="17">
        <v>198</v>
      </c>
      <c r="W571" s="19"/>
      <c r="X571" s="18"/>
      <c r="Y571" s="15">
        <v>4</v>
      </c>
      <c r="Z571" s="5">
        <v>0</v>
      </c>
      <c r="AA571" s="4" t="s">
        <v>373</v>
      </c>
      <c r="AB571" s="4" t="s">
        <v>55</v>
      </c>
    </row>
    <row r="572" spans="1:28" ht="15" customHeight="1" x14ac:dyDescent="0.25">
      <c r="A572" s="20" t="s">
        <v>222</v>
      </c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2"/>
      <c r="M572" s="23" t="s">
        <v>12</v>
      </c>
      <c r="N572" s="24"/>
      <c r="O572" s="25"/>
      <c r="P572" s="17" t="s">
        <v>53</v>
      </c>
      <c r="Q572" s="18"/>
      <c r="R572" s="17" t="s">
        <v>223</v>
      </c>
      <c r="S572" s="18"/>
      <c r="T572" s="17" t="s">
        <v>155</v>
      </c>
      <c r="U572" s="18"/>
      <c r="V572" s="17" t="s">
        <v>224</v>
      </c>
      <c r="W572" s="19"/>
      <c r="X572" s="18"/>
      <c r="Y572" s="15">
        <v>65</v>
      </c>
      <c r="Z572" s="5">
        <v>0.6</v>
      </c>
      <c r="AA572" s="4" t="s">
        <v>225</v>
      </c>
      <c r="AB572" s="4" t="s">
        <v>103</v>
      </c>
    </row>
    <row r="573" spans="1:28" ht="15" customHeight="1" x14ac:dyDescent="0.25">
      <c r="A573" s="20" t="s">
        <v>20</v>
      </c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2"/>
      <c r="M573" s="23" t="s">
        <v>137</v>
      </c>
      <c r="N573" s="24"/>
      <c r="O573" s="25"/>
      <c r="P573" s="17" t="s">
        <v>25</v>
      </c>
      <c r="Q573" s="18"/>
      <c r="R573" s="17" t="s">
        <v>138</v>
      </c>
      <c r="S573" s="18"/>
      <c r="T573" s="17" t="s">
        <v>25</v>
      </c>
      <c r="U573" s="18"/>
      <c r="V573" s="17" t="s">
        <v>139</v>
      </c>
      <c r="W573" s="19"/>
      <c r="X573" s="18"/>
      <c r="Y573" s="15">
        <v>113</v>
      </c>
      <c r="Z573" s="5" t="s">
        <v>25</v>
      </c>
      <c r="AA573" s="4" t="s">
        <v>26</v>
      </c>
      <c r="AB573" s="4" t="s">
        <v>19</v>
      </c>
    </row>
    <row r="574" spans="1:28" ht="15" customHeight="1" x14ac:dyDescent="0.25">
      <c r="A574" s="20" t="s">
        <v>140</v>
      </c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2"/>
      <c r="M574" s="23" t="s">
        <v>21</v>
      </c>
      <c r="N574" s="24"/>
      <c r="O574" s="25"/>
      <c r="P574" s="17" t="s">
        <v>29</v>
      </c>
      <c r="Q574" s="18"/>
      <c r="R574" s="17" t="s">
        <v>61</v>
      </c>
      <c r="S574" s="18"/>
      <c r="T574" s="17" t="s">
        <v>25</v>
      </c>
      <c r="U574" s="18"/>
      <c r="V574" s="17" t="s">
        <v>141</v>
      </c>
      <c r="W574" s="19"/>
      <c r="X574" s="18"/>
      <c r="Y574" s="15">
        <v>115</v>
      </c>
      <c r="Z574" s="5" t="s">
        <v>22</v>
      </c>
      <c r="AA574" s="4" t="s">
        <v>142</v>
      </c>
      <c r="AB574" s="4" t="s">
        <v>19</v>
      </c>
    </row>
    <row r="575" spans="1:28" ht="15" customHeight="1" x14ac:dyDescent="0.25">
      <c r="A575" s="20" t="s">
        <v>36</v>
      </c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2"/>
      <c r="M575" s="23" t="s">
        <v>145</v>
      </c>
      <c r="N575" s="24"/>
      <c r="O575" s="25"/>
      <c r="P575" s="17" t="s">
        <v>146</v>
      </c>
      <c r="Q575" s="18"/>
      <c r="R575" s="17" t="s">
        <v>114</v>
      </c>
      <c r="S575" s="18"/>
      <c r="T575" s="17" t="s">
        <v>147</v>
      </c>
      <c r="U575" s="18"/>
      <c r="V575" s="17" t="s">
        <v>148</v>
      </c>
      <c r="W575" s="19"/>
      <c r="X575" s="18"/>
      <c r="Y575" s="15">
        <v>97</v>
      </c>
      <c r="Z575" s="5" t="s">
        <v>25</v>
      </c>
      <c r="AA575" s="4" t="s">
        <v>42</v>
      </c>
      <c r="AB575" s="4" t="s">
        <v>43</v>
      </c>
    </row>
    <row r="576" spans="1:28" ht="15" customHeight="1" x14ac:dyDescent="0.25">
      <c r="A576" s="42" t="s">
        <v>44</v>
      </c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4"/>
      <c r="M576" s="26">
        <f>M571+M572+M573+M574+M575</f>
        <v>410</v>
      </c>
      <c r="N576" s="48"/>
      <c r="O576" s="27"/>
      <c r="P576" s="45">
        <f>P571+P572+P573+P574+P575</f>
        <v>13.780000000000001</v>
      </c>
      <c r="Q576" s="46"/>
      <c r="R576" s="45">
        <f>R571+R572+R573+R574+R575</f>
        <v>20.100000000000001</v>
      </c>
      <c r="S576" s="46"/>
      <c r="T576" s="45">
        <f>T571+T572+T573+T574+T575</f>
        <v>56.32</v>
      </c>
      <c r="U576" s="46"/>
      <c r="V576" s="45">
        <f>V571+V572+V573+V574+V575</f>
        <v>446.69999999999993</v>
      </c>
      <c r="W576" s="47"/>
      <c r="X576" s="46"/>
      <c r="Y576" s="16"/>
      <c r="Z576" s="6">
        <f>Z571+Z572+Z573+Z574+Z575</f>
        <v>0.7</v>
      </c>
      <c r="AA576" s="7" t="s">
        <v>43</v>
      </c>
      <c r="AB576" s="7" t="s">
        <v>43</v>
      </c>
    </row>
    <row r="577" spans="1:28" ht="15" customHeight="1" x14ac:dyDescent="0.25">
      <c r="A577" s="49" t="s">
        <v>47</v>
      </c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1"/>
    </row>
    <row r="578" spans="1:28" ht="15" customHeight="1" x14ac:dyDescent="0.25">
      <c r="A578" s="20" t="s">
        <v>229</v>
      </c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2"/>
      <c r="M578" s="23" t="s">
        <v>28</v>
      </c>
      <c r="N578" s="24"/>
      <c r="O578" s="25"/>
      <c r="P578" s="17" t="s">
        <v>92</v>
      </c>
      <c r="Q578" s="18"/>
      <c r="R578" s="17" t="s">
        <v>17</v>
      </c>
      <c r="S578" s="18"/>
      <c r="T578" s="17" t="s">
        <v>230</v>
      </c>
      <c r="U578" s="18"/>
      <c r="V578" s="17" t="s">
        <v>156</v>
      </c>
      <c r="W578" s="19"/>
      <c r="X578" s="18"/>
      <c r="Y578" s="15">
        <v>112</v>
      </c>
      <c r="Z578" s="5" t="s">
        <v>231</v>
      </c>
      <c r="AA578" s="4" t="s">
        <v>122</v>
      </c>
      <c r="AB578" s="4" t="s">
        <v>35</v>
      </c>
    </row>
    <row r="579" spans="1:28" ht="15" customHeight="1" x14ac:dyDescent="0.25">
      <c r="A579" s="42" t="s">
        <v>44</v>
      </c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4"/>
      <c r="M579" s="26" t="s">
        <v>28</v>
      </c>
      <c r="N579" s="48"/>
      <c r="O579" s="27"/>
      <c r="P579" s="45" t="s">
        <v>92</v>
      </c>
      <c r="Q579" s="46"/>
      <c r="R579" s="45" t="s">
        <v>17</v>
      </c>
      <c r="S579" s="46"/>
      <c r="T579" s="45" t="s">
        <v>230</v>
      </c>
      <c r="U579" s="46"/>
      <c r="V579" s="45" t="s">
        <v>156</v>
      </c>
      <c r="W579" s="47"/>
      <c r="X579" s="46"/>
      <c r="Y579" s="16"/>
      <c r="Z579" s="6" t="s">
        <v>231</v>
      </c>
      <c r="AA579" s="7" t="s">
        <v>43</v>
      </c>
      <c r="AB579" s="7" t="s">
        <v>43</v>
      </c>
    </row>
    <row r="580" spans="1:28" ht="15" customHeight="1" x14ac:dyDescent="0.25">
      <c r="A580" s="49" t="s">
        <v>56</v>
      </c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1"/>
    </row>
    <row r="581" spans="1:28" ht="15" customHeight="1" x14ac:dyDescent="0.25">
      <c r="A581" s="20" t="s">
        <v>232</v>
      </c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2"/>
      <c r="M581" s="23" t="s">
        <v>159</v>
      </c>
      <c r="N581" s="24"/>
      <c r="O581" s="25"/>
      <c r="P581" s="17" t="s">
        <v>233</v>
      </c>
      <c r="Q581" s="18"/>
      <c r="R581" s="17" t="s">
        <v>199</v>
      </c>
      <c r="S581" s="18"/>
      <c r="T581" s="17" t="s">
        <v>234</v>
      </c>
      <c r="U581" s="18"/>
      <c r="V581" s="17" t="s">
        <v>235</v>
      </c>
      <c r="W581" s="19"/>
      <c r="X581" s="18"/>
      <c r="Y581" s="15">
        <v>23</v>
      </c>
      <c r="Z581" s="5" t="s">
        <v>168</v>
      </c>
      <c r="AA581" s="4" t="s">
        <v>236</v>
      </c>
      <c r="AB581" s="4" t="s">
        <v>55</v>
      </c>
    </row>
    <row r="582" spans="1:28" ht="15" customHeight="1" x14ac:dyDescent="0.25">
      <c r="A582" s="20" t="s">
        <v>375</v>
      </c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2"/>
      <c r="M582" s="23" t="s">
        <v>376</v>
      </c>
      <c r="N582" s="24"/>
      <c r="O582" s="25"/>
      <c r="P582" s="17" t="s">
        <v>239</v>
      </c>
      <c r="Q582" s="18"/>
      <c r="R582" s="17" t="s">
        <v>377</v>
      </c>
      <c r="S582" s="18"/>
      <c r="T582" s="17" t="s">
        <v>378</v>
      </c>
      <c r="U582" s="18"/>
      <c r="V582" s="17" t="s">
        <v>379</v>
      </c>
      <c r="W582" s="19"/>
      <c r="X582" s="18"/>
      <c r="Y582" s="15"/>
      <c r="Z582" s="5" t="s">
        <v>323</v>
      </c>
      <c r="AA582" s="4" t="s">
        <v>380</v>
      </c>
      <c r="AB582" s="4" t="s">
        <v>103</v>
      </c>
    </row>
    <row r="583" spans="1:28" ht="15" customHeight="1" x14ac:dyDescent="0.25">
      <c r="A583" s="20" t="s">
        <v>539</v>
      </c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2"/>
      <c r="M583" s="23" t="s">
        <v>381</v>
      </c>
      <c r="N583" s="24"/>
      <c r="O583" s="25"/>
      <c r="P583" s="17">
        <v>17.5</v>
      </c>
      <c r="Q583" s="18"/>
      <c r="R583" s="17">
        <v>21</v>
      </c>
      <c r="S583" s="18"/>
      <c r="T583" s="17">
        <v>19.8</v>
      </c>
      <c r="U583" s="18"/>
      <c r="V583" s="17">
        <v>340.8</v>
      </c>
      <c r="W583" s="19"/>
      <c r="X583" s="18"/>
      <c r="Y583" s="15">
        <v>309</v>
      </c>
      <c r="Z583" s="5">
        <v>10.1</v>
      </c>
      <c r="AA583" s="4">
        <v>309</v>
      </c>
      <c r="AB583" s="4">
        <v>2008</v>
      </c>
    </row>
    <row r="584" spans="1:28" ht="15" customHeight="1" x14ac:dyDescent="0.25">
      <c r="A584" s="20" t="s">
        <v>180</v>
      </c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2"/>
      <c r="M584" s="23" t="s">
        <v>12</v>
      </c>
      <c r="N584" s="24"/>
      <c r="O584" s="25"/>
      <c r="P584" s="17" t="s">
        <v>33</v>
      </c>
      <c r="Q584" s="18"/>
      <c r="R584" s="17" t="s">
        <v>25</v>
      </c>
      <c r="S584" s="18"/>
      <c r="T584" s="17" t="s">
        <v>382</v>
      </c>
      <c r="U584" s="18"/>
      <c r="V584" s="17" t="s">
        <v>383</v>
      </c>
      <c r="W584" s="19"/>
      <c r="X584" s="18"/>
      <c r="Y584" s="15">
        <v>77</v>
      </c>
      <c r="Z584" s="5" t="s">
        <v>25</v>
      </c>
      <c r="AA584" s="4" t="s">
        <v>183</v>
      </c>
      <c r="AB584" s="4" t="s">
        <v>35</v>
      </c>
    </row>
    <row r="585" spans="1:28" ht="15" customHeight="1" x14ac:dyDescent="0.25">
      <c r="A585" s="20" t="s">
        <v>91</v>
      </c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2"/>
      <c r="M585" s="23" t="s">
        <v>226</v>
      </c>
      <c r="N585" s="24"/>
      <c r="O585" s="25"/>
      <c r="P585" s="17" t="s">
        <v>338</v>
      </c>
      <c r="Q585" s="18"/>
      <c r="R585" s="17" t="s">
        <v>17</v>
      </c>
      <c r="S585" s="18"/>
      <c r="T585" s="17" t="s">
        <v>201</v>
      </c>
      <c r="U585" s="18"/>
      <c r="V585" s="17" t="s">
        <v>479</v>
      </c>
      <c r="W585" s="19"/>
      <c r="X585" s="18"/>
      <c r="Y585" s="15">
        <v>95</v>
      </c>
      <c r="Z585" s="5" t="s">
        <v>25</v>
      </c>
      <c r="AA585" s="4" t="s">
        <v>42</v>
      </c>
      <c r="AB585" s="4" t="s">
        <v>43</v>
      </c>
    </row>
    <row r="586" spans="1:28" ht="15" customHeight="1" x14ac:dyDescent="0.25">
      <c r="A586" s="42" t="s">
        <v>44</v>
      </c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4"/>
      <c r="M586" s="26">
        <v>760</v>
      </c>
      <c r="N586" s="48"/>
      <c r="O586" s="27"/>
      <c r="P586" s="45">
        <f>P581+P582+P583+P584+P585</f>
        <v>29.099999999999998</v>
      </c>
      <c r="Q586" s="46"/>
      <c r="R586" s="45">
        <f>R581+R582+R583+R584+R585</f>
        <v>33.200000000000003</v>
      </c>
      <c r="S586" s="46"/>
      <c r="T586" s="45">
        <f>T581+T582+T583+T584+T585</f>
        <v>83.4</v>
      </c>
      <c r="U586" s="46"/>
      <c r="V586" s="45">
        <f>V581+V582+V583+V584+V585</f>
        <v>724</v>
      </c>
      <c r="W586" s="47"/>
      <c r="X586" s="46"/>
      <c r="Y586" s="16"/>
      <c r="Z586" s="6" t="s">
        <v>384</v>
      </c>
      <c r="AA586" s="7" t="s">
        <v>43</v>
      </c>
      <c r="AB586" s="7" t="s">
        <v>43</v>
      </c>
    </row>
    <row r="587" spans="1:28" ht="15" customHeight="1" x14ac:dyDescent="0.25">
      <c r="A587" s="49" t="s">
        <v>96</v>
      </c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1"/>
    </row>
    <row r="588" spans="1:28" ht="15" customHeight="1" x14ac:dyDescent="0.25">
      <c r="A588" s="20" t="s">
        <v>385</v>
      </c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2"/>
      <c r="M588" s="23" t="s">
        <v>159</v>
      </c>
      <c r="N588" s="24"/>
      <c r="O588" s="25"/>
      <c r="P588" s="17" t="s">
        <v>234</v>
      </c>
      <c r="Q588" s="18"/>
      <c r="R588" s="17" t="s">
        <v>323</v>
      </c>
      <c r="S588" s="18"/>
      <c r="T588" s="17" t="s">
        <v>386</v>
      </c>
      <c r="U588" s="18"/>
      <c r="V588" s="17" t="s">
        <v>387</v>
      </c>
      <c r="W588" s="19"/>
      <c r="X588" s="18"/>
      <c r="Y588" s="15">
        <v>106</v>
      </c>
      <c r="Z588" s="5" t="s">
        <v>25</v>
      </c>
      <c r="AA588" s="4" t="s">
        <v>388</v>
      </c>
      <c r="AB588" s="4" t="s">
        <v>19</v>
      </c>
    </row>
    <row r="589" spans="1:28" ht="15" customHeight="1" x14ac:dyDescent="0.25">
      <c r="A589" s="20" t="s">
        <v>189</v>
      </c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2"/>
      <c r="M589" s="23" t="s">
        <v>12</v>
      </c>
      <c r="N589" s="24"/>
      <c r="O589" s="25"/>
      <c r="P589" s="17" t="s">
        <v>389</v>
      </c>
      <c r="Q589" s="18"/>
      <c r="R589" s="17" t="s">
        <v>308</v>
      </c>
      <c r="S589" s="18"/>
      <c r="T589" s="17" t="s">
        <v>390</v>
      </c>
      <c r="U589" s="18"/>
      <c r="V589" s="17" t="s">
        <v>391</v>
      </c>
      <c r="W589" s="19"/>
      <c r="X589" s="18"/>
      <c r="Y589" s="15">
        <v>89</v>
      </c>
      <c r="Z589" s="5" t="s">
        <v>114</v>
      </c>
      <c r="AA589" s="4" t="s">
        <v>193</v>
      </c>
      <c r="AB589" s="4" t="s">
        <v>55</v>
      </c>
    </row>
    <row r="590" spans="1:28" ht="15" customHeight="1" x14ac:dyDescent="0.25">
      <c r="A590" s="42" t="s">
        <v>44</v>
      </c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4"/>
      <c r="M590" s="26" t="s">
        <v>111</v>
      </c>
      <c r="N590" s="48"/>
      <c r="O590" s="27"/>
      <c r="P590" s="45" t="s">
        <v>392</v>
      </c>
      <c r="Q590" s="46"/>
      <c r="R590" s="45" t="s">
        <v>393</v>
      </c>
      <c r="S590" s="46"/>
      <c r="T590" s="45" t="s">
        <v>394</v>
      </c>
      <c r="U590" s="46"/>
      <c r="V590" s="45" t="s">
        <v>395</v>
      </c>
      <c r="W590" s="47"/>
      <c r="X590" s="46"/>
      <c r="Y590" s="16"/>
      <c r="Z590" s="6" t="s">
        <v>114</v>
      </c>
      <c r="AA590" s="7" t="s">
        <v>43</v>
      </c>
      <c r="AB590" s="7" t="s">
        <v>43</v>
      </c>
    </row>
    <row r="591" spans="1:28" ht="15" customHeight="1" x14ac:dyDescent="0.25">
      <c r="A591" s="49" t="s">
        <v>115</v>
      </c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1"/>
    </row>
    <row r="592" spans="1:28" ht="15" customHeight="1" x14ac:dyDescent="0.25">
      <c r="A592" s="20" t="s">
        <v>396</v>
      </c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2"/>
      <c r="M592" s="23" t="s">
        <v>117</v>
      </c>
      <c r="N592" s="24"/>
      <c r="O592" s="25"/>
      <c r="P592" s="17" t="s">
        <v>397</v>
      </c>
      <c r="Q592" s="18"/>
      <c r="R592" s="17" t="s">
        <v>121</v>
      </c>
      <c r="S592" s="18"/>
      <c r="T592" s="17" t="s">
        <v>249</v>
      </c>
      <c r="U592" s="18"/>
      <c r="V592" s="17" t="s">
        <v>398</v>
      </c>
      <c r="W592" s="19"/>
      <c r="X592" s="18"/>
      <c r="Y592" s="15">
        <v>51</v>
      </c>
      <c r="Z592" s="5" t="s">
        <v>356</v>
      </c>
      <c r="AA592" s="4" t="s">
        <v>399</v>
      </c>
      <c r="AB592" s="4" t="s">
        <v>55</v>
      </c>
    </row>
    <row r="593" spans="1:28" ht="15" customHeight="1" x14ac:dyDescent="0.25">
      <c r="A593" s="20" t="s">
        <v>248</v>
      </c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2"/>
      <c r="M593" s="23" t="s">
        <v>400</v>
      </c>
      <c r="N593" s="24"/>
      <c r="O593" s="25"/>
      <c r="P593" s="17" t="s">
        <v>223</v>
      </c>
      <c r="Q593" s="18"/>
      <c r="R593" s="17" t="s">
        <v>249</v>
      </c>
      <c r="S593" s="18"/>
      <c r="T593" s="17" t="s">
        <v>401</v>
      </c>
      <c r="U593" s="18"/>
      <c r="V593" s="17" t="s">
        <v>402</v>
      </c>
      <c r="W593" s="19"/>
      <c r="X593" s="18"/>
      <c r="Y593" s="15">
        <v>56</v>
      </c>
      <c r="Z593" s="5" t="s">
        <v>125</v>
      </c>
      <c r="AA593" s="4" t="s">
        <v>251</v>
      </c>
      <c r="AB593" s="4" t="s">
        <v>35</v>
      </c>
    </row>
    <row r="594" spans="1:28" ht="15" customHeight="1" x14ac:dyDescent="0.25">
      <c r="A594" s="20" t="s">
        <v>82</v>
      </c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2"/>
      <c r="M594" s="23" t="s">
        <v>83</v>
      </c>
      <c r="N594" s="24"/>
      <c r="O594" s="25"/>
      <c r="P594" s="17" t="s">
        <v>50</v>
      </c>
      <c r="Q594" s="18"/>
      <c r="R594" s="17" t="s">
        <v>84</v>
      </c>
      <c r="S594" s="18"/>
      <c r="T594" s="17" t="s">
        <v>79</v>
      </c>
      <c r="U594" s="18"/>
      <c r="V594" s="17" t="s">
        <v>85</v>
      </c>
      <c r="W594" s="19"/>
      <c r="X594" s="18"/>
      <c r="Y594" s="15">
        <v>38</v>
      </c>
      <c r="Z594" s="5" t="s">
        <v>46</v>
      </c>
      <c r="AA594" s="4" t="s">
        <v>86</v>
      </c>
      <c r="AB594" s="4" t="s">
        <v>35</v>
      </c>
    </row>
    <row r="595" spans="1:28" ht="15" customHeight="1" x14ac:dyDescent="0.25">
      <c r="A595" s="20" t="s">
        <v>276</v>
      </c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2"/>
      <c r="M595" s="23" t="s">
        <v>12</v>
      </c>
      <c r="N595" s="24"/>
      <c r="O595" s="25"/>
      <c r="P595" s="17">
        <v>1.3</v>
      </c>
      <c r="Q595" s="18"/>
      <c r="R595" s="17">
        <v>1.1000000000000001</v>
      </c>
      <c r="S595" s="18"/>
      <c r="T595" s="17">
        <v>14</v>
      </c>
      <c r="U595" s="18"/>
      <c r="V595" s="17">
        <v>65</v>
      </c>
      <c r="W595" s="19"/>
      <c r="X595" s="18"/>
      <c r="Y595" s="15">
        <v>69</v>
      </c>
      <c r="Z595" s="5" t="s">
        <v>25</v>
      </c>
      <c r="AA595" s="4" t="s">
        <v>277</v>
      </c>
      <c r="AB595" s="4" t="s">
        <v>55</v>
      </c>
    </row>
    <row r="596" spans="1:28" ht="15" customHeight="1" x14ac:dyDescent="0.25">
      <c r="A596" s="20" t="s">
        <v>91</v>
      </c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2"/>
      <c r="M596" s="23" t="s">
        <v>37</v>
      </c>
      <c r="N596" s="24"/>
      <c r="O596" s="25"/>
      <c r="P596" s="17" t="s">
        <v>80</v>
      </c>
      <c r="Q596" s="18"/>
      <c r="R596" s="17" t="s">
        <v>92</v>
      </c>
      <c r="S596" s="18"/>
      <c r="T596" s="17" t="s">
        <v>93</v>
      </c>
      <c r="U596" s="18"/>
      <c r="V596" s="17" t="s">
        <v>94</v>
      </c>
      <c r="W596" s="19"/>
      <c r="X596" s="18"/>
      <c r="Y596" s="15">
        <v>96</v>
      </c>
      <c r="Z596" s="5" t="s">
        <v>25</v>
      </c>
      <c r="AA596" s="4" t="s">
        <v>42</v>
      </c>
      <c r="AB596" s="4"/>
    </row>
    <row r="597" spans="1:28" ht="15" customHeight="1" x14ac:dyDescent="0.25">
      <c r="A597" s="42" t="s">
        <v>44</v>
      </c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4"/>
      <c r="M597" s="26">
        <v>515</v>
      </c>
      <c r="N597" s="48"/>
      <c r="O597" s="27"/>
      <c r="P597" s="45">
        <f>P592+P593+P594+P595+P596</f>
        <v>22.1</v>
      </c>
      <c r="Q597" s="46"/>
      <c r="R597" s="45">
        <f>R593+R594+R595+R596</f>
        <v>7.5</v>
      </c>
      <c r="S597" s="46"/>
      <c r="T597" s="45">
        <f>T592+T593+T594+T595+T596</f>
        <v>71.400000000000006</v>
      </c>
      <c r="U597" s="46"/>
      <c r="V597" s="45">
        <f>V592+V593+V594+V595+V596</f>
        <v>433.1</v>
      </c>
      <c r="W597" s="47"/>
      <c r="X597" s="46"/>
      <c r="Y597" s="16"/>
      <c r="Z597" s="6">
        <f>Z592+Z593+Z594</f>
        <v>14.4</v>
      </c>
      <c r="AA597" s="7" t="s">
        <v>43</v>
      </c>
      <c r="AB597" s="7" t="s">
        <v>43</v>
      </c>
    </row>
    <row r="598" spans="1:28" ht="15" customHeight="1" x14ac:dyDescent="0.25">
      <c r="A598" s="42" t="s">
        <v>130</v>
      </c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4"/>
      <c r="P598" s="45">
        <f>P597+P590+P586+P579+P576</f>
        <v>79.97999999999999</v>
      </c>
      <c r="Q598" s="46"/>
      <c r="R598" s="45">
        <f>R597+R590+R586+R579+R576</f>
        <v>71.400000000000006</v>
      </c>
      <c r="S598" s="46"/>
      <c r="T598" s="45">
        <f>T597+T590+T586+T579+T576</f>
        <v>281.32</v>
      </c>
      <c r="U598" s="46"/>
      <c r="V598" s="45">
        <f>V597+V590+V586+V579+V576</f>
        <v>2021.4</v>
      </c>
      <c r="W598" s="47"/>
      <c r="X598" s="46"/>
      <c r="Y598" s="16"/>
      <c r="Z598" s="6">
        <f>Z597+Z590+Z586+Z579+Z576</f>
        <v>42.14</v>
      </c>
      <c r="AA598" s="7" t="s">
        <v>43</v>
      </c>
      <c r="AB598" s="7" t="s">
        <v>43</v>
      </c>
    </row>
    <row r="599" spans="1:28" ht="15" customHeight="1" x14ac:dyDescent="0.25">
      <c r="A599" s="29" t="s">
        <v>43</v>
      </c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</row>
    <row r="600" spans="1:28" ht="15" customHeight="1" x14ac:dyDescent="0.25">
      <c r="A600" s="28" t="s">
        <v>191</v>
      </c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</row>
    <row r="601" spans="1:28" ht="1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</row>
    <row r="602" spans="1:28" ht="1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</row>
    <row r="603" spans="1:28" ht="15" customHeight="1" x14ac:dyDescent="0.25">
      <c r="A603" s="68" t="s">
        <v>566</v>
      </c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29"/>
      <c r="AB603" s="29"/>
    </row>
    <row r="604" spans="1:28" ht="15" customHeight="1" x14ac:dyDescent="0.25">
      <c r="A604" s="31" t="s">
        <v>0</v>
      </c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32"/>
      <c r="M604" s="31" t="s">
        <v>1</v>
      </c>
      <c r="N604" s="57"/>
      <c r="O604" s="32"/>
      <c r="P604" s="35" t="s">
        <v>2</v>
      </c>
      <c r="Q604" s="36"/>
      <c r="R604" s="36"/>
      <c r="S604" s="36"/>
      <c r="T604" s="36"/>
      <c r="U604" s="37"/>
      <c r="V604" s="38" t="s">
        <v>3</v>
      </c>
      <c r="W604" s="39"/>
      <c r="X604" s="59"/>
      <c r="Y604" s="54" t="s">
        <v>544</v>
      </c>
      <c r="Z604" s="54" t="s">
        <v>4</v>
      </c>
      <c r="AA604" s="52" t="s">
        <v>5</v>
      </c>
      <c r="AB604" s="52" t="s">
        <v>6</v>
      </c>
    </row>
    <row r="605" spans="1:28" ht="15" customHeight="1" x14ac:dyDescent="0.25">
      <c r="A605" s="33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34"/>
      <c r="M605" s="33"/>
      <c r="N605" s="58"/>
      <c r="O605" s="34"/>
      <c r="P605" s="26" t="s">
        <v>7</v>
      </c>
      <c r="Q605" s="27"/>
      <c r="R605" s="26" t="s">
        <v>8</v>
      </c>
      <c r="S605" s="27"/>
      <c r="T605" s="26" t="s">
        <v>9</v>
      </c>
      <c r="U605" s="27"/>
      <c r="V605" s="40"/>
      <c r="W605" s="41"/>
      <c r="X605" s="60"/>
      <c r="Y605" s="55"/>
      <c r="Z605" s="55"/>
      <c r="AA605" s="53"/>
      <c r="AB605" s="53"/>
    </row>
    <row r="606" spans="1:28" ht="15" customHeight="1" x14ac:dyDescent="0.25">
      <c r="A606" s="49" t="s">
        <v>10</v>
      </c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1"/>
    </row>
    <row r="607" spans="1:28" ht="15" customHeight="1" x14ac:dyDescent="0.25">
      <c r="A607" s="20" t="s">
        <v>404</v>
      </c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2"/>
      <c r="M607" s="23" t="s">
        <v>226</v>
      </c>
      <c r="N607" s="24"/>
      <c r="O607" s="25"/>
      <c r="P607" s="17" t="s">
        <v>114</v>
      </c>
      <c r="Q607" s="18"/>
      <c r="R607" s="17" t="s">
        <v>29</v>
      </c>
      <c r="S607" s="18"/>
      <c r="T607" s="17" t="s">
        <v>220</v>
      </c>
      <c r="U607" s="18"/>
      <c r="V607" s="17" t="s">
        <v>405</v>
      </c>
      <c r="W607" s="19"/>
      <c r="X607" s="18"/>
      <c r="Y607" s="15">
        <v>12</v>
      </c>
      <c r="Z607" s="5" t="s">
        <v>39</v>
      </c>
      <c r="AA607" s="4" t="s">
        <v>406</v>
      </c>
      <c r="AB607" s="4" t="s">
        <v>103</v>
      </c>
    </row>
    <row r="608" spans="1:28" ht="15" customHeight="1" x14ac:dyDescent="0.25">
      <c r="A608" s="20" t="s">
        <v>20</v>
      </c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2"/>
      <c r="M608" s="23" t="s">
        <v>21</v>
      </c>
      <c r="N608" s="24"/>
      <c r="O608" s="25"/>
      <c r="P608" s="17" t="s">
        <v>22</v>
      </c>
      <c r="Q608" s="18"/>
      <c r="R608" s="17" t="s">
        <v>23</v>
      </c>
      <c r="S608" s="18"/>
      <c r="T608" s="17" t="s">
        <v>22</v>
      </c>
      <c r="U608" s="18"/>
      <c r="V608" s="17" t="s">
        <v>24</v>
      </c>
      <c r="W608" s="19"/>
      <c r="X608" s="18"/>
      <c r="Y608" s="15">
        <v>114</v>
      </c>
      <c r="Z608" s="5" t="s">
        <v>25</v>
      </c>
      <c r="AA608" s="4" t="s">
        <v>26</v>
      </c>
      <c r="AB608" s="4" t="s">
        <v>19</v>
      </c>
    </row>
    <row r="609" spans="1:28" ht="15" customHeight="1" x14ac:dyDescent="0.25">
      <c r="A609" s="20" t="s">
        <v>215</v>
      </c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2"/>
      <c r="M609" s="23" t="s">
        <v>117</v>
      </c>
      <c r="N609" s="24"/>
      <c r="O609" s="25"/>
      <c r="P609" s="17" t="s">
        <v>216</v>
      </c>
      <c r="Q609" s="18"/>
      <c r="R609" s="17" t="s">
        <v>217</v>
      </c>
      <c r="S609" s="18"/>
      <c r="T609" s="17" t="s">
        <v>84</v>
      </c>
      <c r="U609" s="18"/>
      <c r="V609" s="17" t="s">
        <v>218</v>
      </c>
      <c r="W609" s="19"/>
      <c r="X609" s="18"/>
      <c r="Y609" s="15">
        <v>31</v>
      </c>
      <c r="Z609" s="5" t="s">
        <v>22</v>
      </c>
      <c r="AA609" s="4" t="s">
        <v>219</v>
      </c>
      <c r="AB609" s="4" t="s">
        <v>35</v>
      </c>
    </row>
    <row r="610" spans="1:28" ht="15" customHeight="1" x14ac:dyDescent="0.25">
      <c r="A610" s="20" t="s">
        <v>27</v>
      </c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2"/>
      <c r="M610" s="23" t="s">
        <v>12</v>
      </c>
      <c r="N610" s="24"/>
      <c r="O610" s="25"/>
      <c r="P610" s="17" t="s">
        <v>146</v>
      </c>
      <c r="Q610" s="18"/>
      <c r="R610" s="17" t="s">
        <v>324</v>
      </c>
      <c r="S610" s="18"/>
      <c r="T610" s="17" t="s">
        <v>407</v>
      </c>
      <c r="U610" s="18"/>
      <c r="V610" s="17" t="s">
        <v>408</v>
      </c>
      <c r="W610" s="19"/>
      <c r="X610" s="18"/>
      <c r="Y610" s="15">
        <v>64</v>
      </c>
      <c r="Z610" s="5" t="s">
        <v>17</v>
      </c>
      <c r="AA610" s="4" t="s">
        <v>34</v>
      </c>
      <c r="AB610" s="4" t="s">
        <v>35</v>
      </c>
    </row>
    <row r="611" spans="1:28" ht="15" customHeight="1" x14ac:dyDescent="0.25">
      <c r="A611" s="20" t="s">
        <v>36</v>
      </c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2"/>
      <c r="M611" s="23" t="s">
        <v>37</v>
      </c>
      <c r="N611" s="24"/>
      <c r="O611" s="25"/>
      <c r="P611" s="17" t="s">
        <v>38</v>
      </c>
      <c r="Q611" s="18"/>
      <c r="R611" s="17" t="s">
        <v>39</v>
      </c>
      <c r="S611" s="18"/>
      <c r="T611" s="17" t="s">
        <v>40</v>
      </c>
      <c r="U611" s="18"/>
      <c r="V611" s="17" t="s">
        <v>41</v>
      </c>
      <c r="W611" s="19"/>
      <c r="X611" s="18"/>
      <c r="Y611" s="15">
        <v>99</v>
      </c>
      <c r="Z611" s="5" t="s">
        <v>25</v>
      </c>
      <c r="AA611" s="4" t="s">
        <v>42</v>
      </c>
      <c r="AB611" s="4" t="s">
        <v>43</v>
      </c>
    </row>
    <row r="612" spans="1:28" ht="15" customHeight="1" x14ac:dyDescent="0.25">
      <c r="A612" s="42" t="s">
        <v>44</v>
      </c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4"/>
      <c r="M612" s="26" t="s">
        <v>409</v>
      </c>
      <c r="N612" s="48"/>
      <c r="O612" s="27"/>
      <c r="P612" s="45" t="s">
        <v>410</v>
      </c>
      <c r="Q612" s="46"/>
      <c r="R612" s="45" t="s">
        <v>411</v>
      </c>
      <c r="S612" s="46"/>
      <c r="T612" s="45" t="s">
        <v>412</v>
      </c>
      <c r="U612" s="46"/>
      <c r="V612" s="45" t="s">
        <v>413</v>
      </c>
      <c r="W612" s="47"/>
      <c r="X612" s="46"/>
      <c r="Y612" s="16"/>
      <c r="Z612" s="6" t="s">
        <v>324</v>
      </c>
      <c r="AA612" s="7" t="s">
        <v>43</v>
      </c>
      <c r="AB612" s="7" t="s">
        <v>43</v>
      </c>
    </row>
    <row r="613" spans="1:28" ht="15" customHeight="1" x14ac:dyDescent="0.25">
      <c r="A613" s="49" t="s">
        <v>47</v>
      </c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1"/>
    </row>
    <row r="614" spans="1:28" ht="15" customHeight="1" x14ac:dyDescent="0.25">
      <c r="A614" s="20" t="s">
        <v>48</v>
      </c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2"/>
      <c r="M614" s="23" t="s">
        <v>49</v>
      </c>
      <c r="N614" s="24"/>
      <c r="O614" s="25"/>
      <c r="P614" s="17" t="s">
        <v>50</v>
      </c>
      <c r="Q614" s="18"/>
      <c r="R614" s="17" t="s">
        <v>25</v>
      </c>
      <c r="S614" s="18"/>
      <c r="T614" s="17" t="s">
        <v>51</v>
      </c>
      <c r="U614" s="18"/>
      <c r="V614" s="17" t="s">
        <v>52</v>
      </c>
      <c r="W614" s="19"/>
      <c r="X614" s="18"/>
      <c r="Y614" s="15">
        <v>82</v>
      </c>
      <c r="Z614" s="5" t="s">
        <v>53</v>
      </c>
      <c r="AA614" s="4" t="s">
        <v>54</v>
      </c>
      <c r="AB614" s="4" t="s">
        <v>55</v>
      </c>
    </row>
    <row r="615" spans="1:28" ht="15" customHeight="1" x14ac:dyDescent="0.25">
      <c r="A615" s="42" t="s">
        <v>44</v>
      </c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4"/>
      <c r="M615" s="26">
        <v>160</v>
      </c>
      <c r="N615" s="48"/>
      <c r="O615" s="27"/>
      <c r="P615" s="45">
        <v>0.8</v>
      </c>
      <c r="Q615" s="46"/>
      <c r="R615" s="45">
        <v>0</v>
      </c>
      <c r="S615" s="46"/>
      <c r="T615" s="45">
        <v>16.2</v>
      </c>
      <c r="U615" s="46"/>
      <c r="V615" s="45">
        <v>68.8</v>
      </c>
      <c r="W615" s="47"/>
      <c r="X615" s="46"/>
      <c r="Y615" s="16"/>
      <c r="Z615" s="6">
        <v>3.2</v>
      </c>
      <c r="AA615" s="7" t="s">
        <v>43</v>
      </c>
      <c r="AB615" s="7" t="s">
        <v>43</v>
      </c>
    </row>
    <row r="616" spans="1:28" ht="15" customHeight="1" x14ac:dyDescent="0.25">
      <c r="A616" s="49" t="s">
        <v>56</v>
      </c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1"/>
    </row>
    <row r="617" spans="1:28" ht="15" customHeight="1" x14ac:dyDescent="0.25">
      <c r="A617" s="20" t="s">
        <v>414</v>
      </c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2"/>
      <c r="M617" s="23" t="s">
        <v>159</v>
      </c>
      <c r="N617" s="24"/>
      <c r="O617" s="25"/>
      <c r="P617" s="17" t="s">
        <v>46</v>
      </c>
      <c r="Q617" s="18"/>
      <c r="R617" s="17" t="s">
        <v>98</v>
      </c>
      <c r="S617" s="18"/>
      <c r="T617" s="17" t="s">
        <v>198</v>
      </c>
      <c r="U617" s="18"/>
      <c r="V617" s="17" t="s">
        <v>415</v>
      </c>
      <c r="W617" s="19"/>
      <c r="X617" s="18"/>
      <c r="Y617" s="15">
        <v>27</v>
      </c>
      <c r="Z617" s="5" t="s">
        <v>146</v>
      </c>
      <c r="AA617" s="4" t="s">
        <v>416</v>
      </c>
      <c r="AB617" s="4" t="s">
        <v>103</v>
      </c>
    </row>
    <row r="618" spans="1:28" ht="15" customHeight="1" x14ac:dyDescent="0.25">
      <c r="A618" s="20" t="s">
        <v>63</v>
      </c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2"/>
      <c r="M618" s="23" t="s">
        <v>64</v>
      </c>
      <c r="N618" s="24"/>
      <c r="O618" s="25"/>
      <c r="P618" s="17" t="s">
        <v>65</v>
      </c>
      <c r="Q618" s="18"/>
      <c r="R618" s="17" t="s">
        <v>66</v>
      </c>
      <c r="S618" s="18"/>
      <c r="T618" s="17" t="s">
        <v>60</v>
      </c>
      <c r="U618" s="18"/>
      <c r="V618" s="17" t="s">
        <v>67</v>
      </c>
      <c r="W618" s="19"/>
      <c r="X618" s="18"/>
      <c r="Y618" s="15">
        <v>8</v>
      </c>
      <c r="Z618" s="5" t="s">
        <v>68</v>
      </c>
      <c r="AA618" s="4" t="s">
        <v>69</v>
      </c>
      <c r="AB618" s="4" t="s">
        <v>55</v>
      </c>
    </row>
    <row r="619" spans="1:28" ht="15" customHeight="1" x14ac:dyDescent="0.25">
      <c r="A619" s="20" t="s">
        <v>417</v>
      </c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2"/>
      <c r="M619" s="23" t="s">
        <v>171</v>
      </c>
      <c r="N619" s="24"/>
      <c r="O619" s="25"/>
      <c r="P619" s="17" t="s">
        <v>418</v>
      </c>
      <c r="Q619" s="18"/>
      <c r="R619" s="17" t="s">
        <v>198</v>
      </c>
      <c r="S619" s="18"/>
      <c r="T619" s="17" t="s">
        <v>290</v>
      </c>
      <c r="U619" s="18"/>
      <c r="V619" s="17" t="s">
        <v>419</v>
      </c>
      <c r="W619" s="19"/>
      <c r="X619" s="18"/>
      <c r="Y619" s="15">
        <v>47</v>
      </c>
      <c r="Z619" s="5" t="s">
        <v>318</v>
      </c>
      <c r="AA619" s="4" t="s">
        <v>420</v>
      </c>
      <c r="AB619" s="4" t="s">
        <v>55</v>
      </c>
    </row>
    <row r="620" spans="1:28" ht="15" customHeight="1" x14ac:dyDescent="0.25">
      <c r="A620" s="20" t="s">
        <v>78</v>
      </c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2"/>
      <c r="M620" s="23" t="s">
        <v>28</v>
      </c>
      <c r="N620" s="24"/>
      <c r="O620" s="25"/>
      <c r="P620" s="17" t="s">
        <v>79</v>
      </c>
      <c r="Q620" s="18"/>
      <c r="R620" s="17" t="s">
        <v>80</v>
      </c>
      <c r="S620" s="18"/>
      <c r="T620" s="17" t="s">
        <v>534</v>
      </c>
      <c r="U620" s="18"/>
      <c r="V620" s="17" t="s">
        <v>535</v>
      </c>
      <c r="W620" s="19"/>
      <c r="X620" s="18"/>
      <c r="Y620" s="15">
        <v>62</v>
      </c>
      <c r="Z620" s="5" t="s">
        <v>25</v>
      </c>
      <c r="AA620" s="4" t="s">
        <v>81</v>
      </c>
      <c r="AB620" s="4" t="s">
        <v>35</v>
      </c>
    </row>
    <row r="621" spans="1:28" ht="15" customHeight="1" x14ac:dyDescent="0.25">
      <c r="A621" s="20" t="s">
        <v>303</v>
      </c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2"/>
      <c r="M621" s="23" t="s">
        <v>28</v>
      </c>
      <c r="N621" s="24"/>
      <c r="O621" s="25"/>
      <c r="P621" s="17" t="s">
        <v>22</v>
      </c>
      <c r="Q621" s="18"/>
      <c r="R621" s="17" t="s">
        <v>22</v>
      </c>
      <c r="S621" s="18"/>
      <c r="T621" s="17" t="s">
        <v>304</v>
      </c>
      <c r="U621" s="18"/>
      <c r="V621" s="17" t="s">
        <v>305</v>
      </c>
      <c r="W621" s="19"/>
      <c r="X621" s="18"/>
      <c r="Y621" s="15">
        <v>80</v>
      </c>
      <c r="Z621" s="5" t="s">
        <v>92</v>
      </c>
      <c r="AA621" s="4" t="s">
        <v>306</v>
      </c>
      <c r="AB621" s="4" t="s">
        <v>35</v>
      </c>
    </row>
    <row r="622" spans="1:28" ht="15" customHeight="1" x14ac:dyDescent="0.25">
      <c r="A622" s="20" t="s">
        <v>91</v>
      </c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2"/>
      <c r="M622" s="23" t="s">
        <v>37</v>
      </c>
      <c r="N622" s="24"/>
      <c r="O622" s="25"/>
      <c r="P622" s="17" t="s">
        <v>80</v>
      </c>
      <c r="Q622" s="18"/>
      <c r="R622" s="17" t="s">
        <v>92</v>
      </c>
      <c r="S622" s="18"/>
      <c r="T622" s="17" t="s">
        <v>93</v>
      </c>
      <c r="U622" s="18"/>
      <c r="V622" s="17" t="s">
        <v>94</v>
      </c>
      <c r="W622" s="19"/>
      <c r="X622" s="18"/>
      <c r="Y622" s="15">
        <v>96</v>
      </c>
      <c r="Z622" s="5" t="s">
        <v>25</v>
      </c>
      <c r="AA622" s="4" t="s">
        <v>42</v>
      </c>
      <c r="AB622" s="4" t="s">
        <v>43</v>
      </c>
    </row>
    <row r="623" spans="1:28" ht="15" customHeight="1" x14ac:dyDescent="0.25">
      <c r="A623" s="42" t="s">
        <v>44</v>
      </c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4"/>
      <c r="M623" s="26" t="s">
        <v>421</v>
      </c>
      <c r="N623" s="48"/>
      <c r="O623" s="27"/>
      <c r="P623" s="45">
        <f>P617+P618+P619+P620+P621+P622</f>
        <v>21.3</v>
      </c>
      <c r="Q623" s="46"/>
      <c r="R623" s="45">
        <f>R617+R618+R619+R620+R621+R622</f>
        <v>20.6</v>
      </c>
      <c r="S623" s="46"/>
      <c r="T623" s="45">
        <f>T617+T618+T619+T620+T621+T622</f>
        <v>95.85</v>
      </c>
      <c r="U623" s="46"/>
      <c r="V623" s="45">
        <f>V617+V618+V619+V620+V621+V622</f>
        <v>605</v>
      </c>
      <c r="W623" s="47"/>
      <c r="X623" s="46"/>
      <c r="Y623" s="16"/>
      <c r="Z623" s="6">
        <f>Z617+Z618+Z619+Z620+Z621+Z622</f>
        <v>15.799999999999999</v>
      </c>
      <c r="AA623" s="7" t="s">
        <v>43</v>
      </c>
      <c r="AB623" s="7" t="s">
        <v>43</v>
      </c>
    </row>
    <row r="624" spans="1:28" ht="15" customHeight="1" x14ac:dyDescent="0.25">
      <c r="A624" s="49" t="s">
        <v>96</v>
      </c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1"/>
    </row>
    <row r="625" spans="1:28" ht="15" customHeight="1" x14ac:dyDescent="0.25">
      <c r="A625" s="20" t="s">
        <v>540</v>
      </c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2"/>
      <c r="M625" s="23" t="s">
        <v>37</v>
      </c>
      <c r="N625" s="24"/>
      <c r="O625" s="25"/>
      <c r="P625" s="17">
        <v>3.5</v>
      </c>
      <c r="Q625" s="18"/>
      <c r="R625" s="17">
        <v>5</v>
      </c>
      <c r="S625" s="18"/>
      <c r="T625" s="17">
        <v>26.8</v>
      </c>
      <c r="U625" s="18"/>
      <c r="V625" s="17">
        <v>168.2</v>
      </c>
      <c r="W625" s="19"/>
      <c r="X625" s="18"/>
      <c r="Y625" s="15">
        <v>174</v>
      </c>
      <c r="Z625" s="5" t="s">
        <v>25</v>
      </c>
      <c r="AA625" s="4" t="s">
        <v>42</v>
      </c>
      <c r="AB625" s="4" t="s">
        <v>43</v>
      </c>
    </row>
    <row r="626" spans="1:28" ht="15" customHeight="1" x14ac:dyDescent="0.25">
      <c r="A626" s="20" t="s">
        <v>259</v>
      </c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2"/>
      <c r="M626" s="23" t="s">
        <v>105</v>
      </c>
      <c r="N626" s="24"/>
      <c r="O626" s="25"/>
      <c r="P626" s="17" t="s">
        <v>308</v>
      </c>
      <c r="Q626" s="18"/>
      <c r="R626" s="17" t="s">
        <v>137</v>
      </c>
      <c r="S626" s="18"/>
      <c r="T626" s="17" t="s">
        <v>425</v>
      </c>
      <c r="U626" s="18"/>
      <c r="V626" s="17" t="s">
        <v>426</v>
      </c>
      <c r="W626" s="19"/>
      <c r="X626" s="18"/>
      <c r="Y626" s="15">
        <v>92</v>
      </c>
      <c r="Z626" s="5" t="s">
        <v>84</v>
      </c>
      <c r="AA626" s="4" t="s">
        <v>263</v>
      </c>
      <c r="AB626" s="4" t="s">
        <v>55</v>
      </c>
    </row>
    <row r="627" spans="1:28" ht="15" customHeight="1" x14ac:dyDescent="0.25">
      <c r="A627" s="42" t="s">
        <v>44</v>
      </c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4"/>
      <c r="M627" s="26" t="s">
        <v>111</v>
      </c>
      <c r="N627" s="48"/>
      <c r="O627" s="27"/>
      <c r="P627" s="45">
        <v>9.3000000000000007</v>
      </c>
      <c r="Q627" s="46"/>
      <c r="R627" s="45">
        <v>10</v>
      </c>
      <c r="S627" s="46"/>
      <c r="T627" s="45">
        <v>34.799999999999997</v>
      </c>
      <c r="U627" s="46"/>
      <c r="V627" s="45">
        <v>274.2</v>
      </c>
      <c r="W627" s="47"/>
      <c r="X627" s="46"/>
      <c r="Y627" s="16"/>
      <c r="Z627" s="6" t="s">
        <v>84</v>
      </c>
      <c r="AA627" s="7" t="s">
        <v>43</v>
      </c>
      <c r="AB627" s="7" t="s">
        <v>43</v>
      </c>
    </row>
    <row r="628" spans="1:28" ht="15" customHeight="1" x14ac:dyDescent="0.25">
      <c r="A628" s="49" t="s">
        <v>115</v>
      </c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1"/>
    </row>
    <row r="629" spans="1:28" ht="15" customHeight="1" x14ac:dyDescent="0.25">
      <c r="A629" s="20" t="s">
        <v>427</v>
      </c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2"/>
      <c r="M629" s="23" t="s">
        <v>37</v>
      </c>
      <c r="N629" s="24"/>
      <c r="O629" s="25"/>
      <c r="P629" s="17" t="s">
        <v>33</v>
      </c>
      <c r="Q629" s="18"/>
      <c r="R629" s="17" t="s">
        <v>29</v>
      </c>
      <c r="S629" s="18"/>
      <c r="T629" s="17" t="s">
        <v>249</v>
      </c>
      <c r="U629" s="18"/>
      <c r="V629" s="17" t="s">
        <v>288</v>
      </c>
      <c r="W629" s="19"/>
      <c r="X629" s="18"/>
      <c r="Y629" s="15">
        <v>79</v>
      </c>
      <c r="Z629" s="5" t="s">
        <v>114</v>
      </c>
      <c r="AA629" s="4" t="s">
        <v>428</v>
      </c>
      <c r="AB629" s="4" t="s">
        <v>35</v>
      </c>
    </row>
    <row r="630" spans="1:28" ht="15" customHeight="1" x14ac:dyDescent="0.25">
      <c r="A630" s="20" t="s">
        <v>429</v>
      </c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2"/>
      <c r="M630" s="23" t="s">
        <v>430</v>
      </c>
      <c r="N630" s="24"/>
      <c r="O630" s="25"/>
      <c r="P630" s="17" t="s">
        <v>431</v>
      </c>
      <c r="Q630" s="18"/>
      <c r="R630" s="17" t="s">
        <v>390</v>
      </c>
      <c r="S630" s="18"/>
      <c r="T630" s="17" t="s">
        <v>432</v>
      </c>
      <c r="U630" s="18"/>
      <c r="V630" s="17" t="s">
        <v>433</v>
      </c>
      <c r="W630" s="19"/>
      <c r="X630" s="18"/>
      <c r="Y630" s="15">
        <v>37</v>
      </c>
      <c r="Z630" s="5" t="s">
        <v>33</v>
      </c>
      <c r="AA630" s="4" t="s">
        <v>434</v>
      </c>
      <c r="AB630" s="4" t="s">
        <v>35</v>
      </c>
    </row>
    <row r="631" spans="1:28" ht="15" customHeight="1" x14ac:dyDescent="0.25">
      <c r="A631" s="20" t="s">
        <v>252</v>
      </c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2"/>
      <c r="M631" s="23" t="s">
        <v>105</v>
      </c>
      <c r="N631" s="24"/>
      <c r="O631" s="25"/>
      <c r="P631" s="17" t="s">
        <v>356</v>
      </c>
      <c r="Q631" s="18"/>
      <c r="R631" s="17" t="s">
        <v>25</v>
      </c>
      <c r="S631" s="18"/>
      <c r="T631" s="17" t="s">
        <v>435</v>
      </c>
      <c r="U631" s="18"/>
      <c r="V631" s="17" t="s">
        <v>436</v>
      </c>
      <c r="W631" s="19"/>
      <c r="X631" s="18"/>
      <c r="Y631" s="15">
        <v>74</v>
      </c>
      <c r="Z631" s="5" t="s">
        <v>17</v>
      </c>
      <c r="AA631" s="4" t="s">
        <v>254</v>
      </c>
      <c r="AB631" s="4" t="s">
        <v>103</v>
      </c>
    </row>
    <row r="632" spans="1:28" ht="15" customHeight="1" x14ac:dyDescent="0.25">
      <c r="A632" s="20" t="s">
        <v>36</v>
      </c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2"/>
      <c r="M632" s="23" t="s">
        <v>226</v>
      </c>
      <c r="N632" s="24"/>
      <c r="O632" s="25"/>
      <c r="P632" s="17" t="s">
        <v>53</v>
      </c>
      <c r="Q632" s="18"/>
      <c r="R632" s="17" t="s">
        <v>33</v>
      </c>
      <c r="S632" s="18"/>
      <c r="T632" s="17" t="s">
        <v>31</v>
      </c>
      <c r="U632" s="18"/>
      <c r="V632" s="17" t="s">
        <v>437</v>
      </c>
      <c r="W632" s="19"/>
      <c r="X632" s="18"/>
      <c r="Y632" s="15">
        <v>98</v>
      </c>
      <c r="Z632" s="5" t="s">
        <v>25</v>
      </c>
      <c r="AA632" s="4" t="s">
        <v>42</v>
      </c>
      <c r="AB632" s="4" t="s">
        <v>43</v>
      </c>
    </row>
    <row r="633" spans="1:28" ht="15" customHeight="1" x14ac:dyDescent="0.25">
      <c r="A633" s="42" t="s">
        <v>44</v>
      </c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4"/>
      <c r="M633" s="26" t="s">
        <v>209</v>
      </c>
      <c r="N633" s="48"/>
      <c r="O633" s="27"/>
      <c r="P633" s="45" t="s">
        <v>438</v>
      </c>
      <c r="Q633" s="46"/>
      <c r="R633" s="45" t="s">
        <v>166</v>
      </c>
      <c r="S633" s="46"/>
      <c r="T633" s="45" t="s">
        <v>439</v>
      </c>
      <c r="U633" s="46"/>
      <c r="V633" s="45" t="s">
        <v>440</v>
      </c>
      <c r="W633" s="47"/>
      <c r="X633" s="46"/>
      <c r="Y633" s="16"/>
      <c r="Z633" s="6" t="s">
        <v>318</v>
      </c>
      <c r="AA633" s="7" t="s">
        <v>43</v>
      </c>
      <c r="AB633" s="7" t="s">
        <v>43</v>
      </c>
    </row>
    <row r="634" spans="1:28" ht="15" customHeight="1" x14ac:dyDescent="0.25">
      <c r="A634" s="42" t="s">
        <v>130</v>
      </c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4"/>
      <c r="P634" s="45">
        <f>P612+P615+P623+P627+P633</f>
        <v>69</v>
      </c>
      <c r="Q634" s="46"/>
      <c r="R634" s="45">
        <f>R612+R615+R623+R627+R633</f>
        <v>73.5</v>
      </c>
      <c r="S634" s="46"/>
      <c r="T634" s="45">
        <f>T612+T615+T623+T627+T633</f>
        <v>273.54999999999995</v>
      </c>
      <c r="U634" s="46"/>
      <c r="V634" s="45">
        <f>V612+V615+V623+V627+V633</f>
        <v>1913.5</v>
      </c>
      <c r="W634" s="47"/>
      <c r="X634" s="46"/>
      <c r="Y634" s="16"/>
      <c r="Z634" s="6">
        <f>Z612+Z615+Z623+Z627+Z633</f>
        <v>24.5</v>
      </c>
      <c r="AA634" s="7" t="s">
        <v>43</v>
      </c>
      <c r="AB634" s="7" t="s">
        <v>43</v>
      </c>
    </row>
    <row r="635" spans="1:28" ht="15" customHeight="1" x14ac:dyDescent="0.25">
      <c r="A635" s="29" t="s">
        <v>43</v>
      </c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</row>
    <row r="636" spans="1:28" ht="15" customHeight="1" x14ac:dyDescent="0.25">
      <c r="A636" s="28" t="s">
        <v>441</v>
      </c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</row>
    <row r="637" spans="1:28" ht="1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</row>
    <row r="638" spans="1:28" ht="1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</row>
    <row r="639" spans="1:28" ht="15" customHeight="1" x14ac:dyDescent="0.25">
      <c r="A639" s="68" t="s">
        <v>567</v>
      </c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29"/>
      <c r="AB639" s="29"/>
    </row>
    <row r="640" spans="1:28" ht="15" customHeight="1" x14ac:dyDescent="0.25">
      <c r="A640" s="31" t="s">
        <v>0</v>
      </c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32"/>
      <c r="M640" s="31" t="s">
        <v>1</v>
      </c>
      <c r="N640" s="57"/>
      <c r="O640" s="32"/>
      <c r="P640" s="35" t="s">
        <v>2</v>
      </c>
      <c r="Q640" s="36"/>
      <c r="R640" s="36"/>
      <c r="S640" s="36"/>
      <c r="T640" s="36"/>
      <c r="U640" s="37"/>
      <c r="V640" s="38" t="s">
        <v>3</v>
      </c>
      <c r="W640" s="39"/>
      <c r="X640" s="59"/>
      <c r="Y640" s="54" t="s">
        <v>544</v>
      </c>
      <c r="Z640" s="54" t="s">
        <v>4</v>
      </c>
      <c r="AA640" s="52" t="s">
        <v>5</v>
      </c>
      <c r="AB640" s="52" t="s">
        <v>6</v>
      </c>
    </row>
    <row r="641" spans="1:28" ht="15" customHeight="1" x14ac:dyDescent="0.25">
      <c r="A641" s="33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34"/>
      <c r="M641" s="33"/>
      <c r="N641" s="58"/>
      <c r="O641" s="34"/>
      <c r="P641" s="26" t="s">
        <v>7</v>
      </c>
      <c r="Q641" s="27"/>
      <c r="R641" s="26" t="s">
        <v>8</v>
      </c>
      <c r="S641" s="27"/>
      <c r="T641" s="26" t="s">
        <v>9</v>
      </c>
      <c r="U641" s="27"/>
      <c r="V641" s="40"/>
      <c r="W641" s="41"/>
      <c r="X641" s="60"/>
      <c r="Y641" s="55"/>
      <c r="Z641" s="55"/>
      <c r="AA641" s="53"/>
      <c r="AB641" s="53"/>
    </row>
    <row r="642" spans="1:28" ht="15" customHeight="1" x14ac:dyDescent="0.25">
      <c r="A642" s="49" t="s">
        <v>10</v>
      </c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1"/>
    </row>
    <row r="643" spans="1:28" ht="15" customHeight="1" x14ac:dyDescent="0.25">
      <c r="A643" s="20" t="s">
        <v>442</v>
      </c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2"/>
      <c r="M643" s="23" t="s">
        <v>12</v>
      </c>
      <c r="N643" s="24"/>
      <c r="O643" s="25"/>
      <c r="P643" s="17" t="s">
        <v>265</v>
      </c>
      <c r="Q643" s="18"/>
      <c r="R643" s="17" t="s">
        <v>443</v>
      </c>
      <c r="S643" s="18"/>
      <c r="T643" s="17" t="s">
        <v>444</v>
      </c>
      <c r="U643" s="18"/>
      <c r="V643" s="17" t="s">
        <v>445</v>
      </c>
      <c r="W643" s="19"/>
      <c r="X643" s="18"/>
      <c r="Y643" s="15">
        <v>5</v>
      </c>
      <c r="Z643" s="5" t="s">
        <v>17</v>
      </c>
      <c r="AA643" s="4" t="s">
        <v>446</v>
      </c>
      <c r="AB643" s="4" t="s">
        <v>19</v>
      </c>
    </row>
    <row r="644" spans="1:28" ht="15" customHeight="1" x14ac:dyDescent="0.25">
      <c r="A644" s="20" t="s">
        <v>140</v>
      </c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2"/>
      <c r="M644" s="23" t="s">
        <v>21</v>
      </c>
      <c r="N644" s="24"/>
      <c r="O644" s="25"/>
      <c r="P644" s="17" t="s">
        <v>29</v>
      </c>
      <c r="Q644" s="18"/>
      <c r="R644" s="17" t="s">
        <v>61</v>
      </c>
      <c r="S644" s="18"/>
      <c r="T644" s="17" t="s">
        <v>25</v>
      </c>
      <c r="U644" s="18"/>
      <c r="V644" s="17" t="s">
        <v>141</v>
      </c>
      <c r="W644" s="19"/>
      <c r="X644" s="18"/>
      <c r="Y644" s="15">
        <v>115</v>
      </c>
      <c r="Z644" s="5" t="s">
        <v>22</v>
      </c>
      <c r="AA644" s="4" t="s">
        <v>142</v>
      </c>
      <c r="AB644" s="4" t="s">
        <v>19</v>
      </c>
    </row>
    <row r="645" spans="1:28" ht="15" customHeight="1" x14ac:dyDescent="0.25">
      <c r="A645" s="20" t="s">
        <v>543</v>
      </c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2"/>
      <c r="M645" s="23" t="s">
        <v>12</v>
      </c>
      <c r="N645" s="24"/>
      <c r="O645" s="25"/>
      <c r="P645" s="17" t="s">
        <v>124</v>
      </c>
      <c r="Q645" s="18"/>
      <c r="R645" s="17" t="s">
        <v>25</v>
      </c>
      <c r="S645" s="18"/>
      <c r="T645" s="17" t="s">
        <v>125</v>
      </c>
      <c r="U645" s="18"/>
      <c r="V645" s="17" t="s">
        <v>126</v>
      </c>
      <c r="W645" s="19"/>
      <c r="X645" s="18"/>
      <c r="Y645" s="15">
        <v>187</v>
      </c>
      <c r="Z645" s="5" t="s">
        <v>25</v>
      </c>
      <c r="AA645" s="4" t="s">
        <v>127</v>
      </c>
      <c r="AB645" s="4" t="s">
        <v>55</v>
      </c>
    </row>
    <row r="646" spans="1:28" ht="15" customHeight="1" x14ac:dyDescent="0.25">
      <c r="A646" s="20" t="s">
        <v>36</v>
      </c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2"/>
      <c r="M646" s="23" t="s">
        <v>226</v>
      </c>
      <c r="N646" s="24"/>
      <c r="O646" s="25"/>
      <c r="P646" s="17" t="s">
        <v>220</v>
      </c>
      <c r="Q646" s="18"/>
      <c r="R646" s="17" t="s">
        <v>76</v>
      </c>
      <c r="S646" s="18"/>
      <c r="T646" s="17" t="s">
        <v>227</v>
      </c>
      <c r="U646" s="18"/>
      <c r="V646" s="17" t="s">
        <v>228</v>
      </c>
      <c r="W646" s="19"/>
      <c r="X646" s="18"/>
      <c r="Y646" s="15">
        <v>99</v>
      </c>
      <c r="Z646" s="5" t="s">
        <v>25</v>
      </c>
      <c r="AA646" s="4" t="s">
        <v>42</v>
      </c>
      <c r="AB646" s="4" t="s">
        <v>43</v>
      </c>
    </row>
    <row r="647" spans="1:28" ht="15" customHeight="1" x14ac:dyDescent="0.25">
      <c r="A647" s="42" t="s">
        <v>44</v>
      </c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4"/>
      <c r="M647" s="26" t="s">
        <v>45</v>
      </c>
      <c r="N647" s="48"/>
      <c r="O647" s="27"/>
      <c r="P647" s="45">
        <f>P643+P644+P645+P646</f>
        <v>11.299999999999999</v>
      </c>
      <c r="Q647" s="46"/>
      <c r="R647" s="45">
        <f>R643+R644+R645+R646</f>
        <v>10.5</v>
      </c>
      <c r="S647" s="46"/>
      <c r="T647" s="45">
        <f>T643+T644+T645+T646</f>
        <v>72.7</v>
      </c>
      <c r="U647" s="46"/>
      <c r="V647" s="45">
        <f>V643+V644+V645+V646</f>
        <v>392.7</v>
      </c>
      <c r="W647" s="47"/>
      <c r="X647" s="46"/>
      <c r="Y647" s="16"/>
      <c r="Z647" s="6">
        <f>Z643+Z644</f>
        <v>0.6</v>
      </c>
      <c r="AA647" s="7" t="s">
        <v>43</v>
      </c>
      <c r="AB647" s="7" t="s">
        <v>43</v>
      </c>
    </row>
    <row r="648" spans="1:28" ht="15" customHeight="1" x14ac:dyDescent="0.25">
      <c r="A648" s="49" t="s">
        <v>47</v>
      </c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1"/>
    </row>
    <row r="649" spans="1:28" ht="15" customHeight="1" x14ac:dyDescent="0.25">
      <c r="A649" s="20" t="s">
        <v>154</v>
      </c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2"/>
      <c r="M649" s="23" t="s">
        <v>28</v>
      </c>
      <c r="N649" s="24"/>
      <c r="O649" s="25"/>
      <c r="P649" s="17" t="s">
        <v>92</v>
      </c>
      <c r="Q649" s="18"/>
      <c r="R649" s="17" t="s">
        <v>92</v>
      </c>
      <c r="S649" s="18"/>
      <c r="T649" s="17" t="s">
        <v>155</v>
      </c>
      <c r="U649" s="18"/>
      <c r="V649" s="17" t="s">
        <v>156</v>
      </c>
      <c r="W649" s="19"/>
      <c r="X649" s="18"/>
      <c r="Y649" s="15">
        <v>111</v>
      </c>
      <c r="Z649" s="5" t="s">
        <v>157</v>
      </c>
      <c r="AA649" s="4" t="s">
        <v>122</v>
      </c>
      <c r="AB649" s="4" t="s">
        <v>35</v>
      </c>
    </row>
    <row r="650" spans="1:28" ht="15" customHeight="1" x14ac:dyDescent="0.25">
      <c r="A650" s="42" t="s">
        <v>44</v>
      </c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4"/>
      <c r="M650" s="26">
        <v>150</v>
      </c>
      <c r="N650" s="48"/>
      <c r="O650" s="27"/>
      <c r="P650" s="45">
        <v>0.6</v>
      </c>
      <c r="Q650" s="46"/>
      <c r="R650" s="45">
        <v>0.6</v>
      </c>
      <c r="S650" s="46"/>
      <c r="T650" s="45">
        <v>14.7</v>
      </c>
      <c r="U650" s="46"/>
      <c r="V650" s="45">
        <v>70.5</v>
      </c>
      <c r="W650" s="47"/>
      <c r="X650" s="46"/>
      <c r="Y650" s="16"/>
      <c r="Z650" s="6">
        <v>15</v>
      </c>
      <c r="AA650" s="7" t="s">
        <v>43</v>
      </c>
      <c r="AB650" s="7" t="s">
        <v>43</v>
      </c>
    </row>
    <row r="651" spans="1:28" ht="15" customHeight="1" x14ac:dyDescent="0.25">
      <c r="A651" s="49" t="s">
        <v>56</v>
      </c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1"/>
    </row>
    <row r="652" spans="1:28" ht="15" customHeight="1" x14ac:dyDescent="0.25">
      <c r="A652" s="20" t="s">
        <v>538</v>
      </c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2"/>
      <c r="M652" s="23">
        <v>50</v>
      </c>
      <c r="N652" s="24"/>
      <c r="O652" s="25"/>
      <c r="P652" s="17">
        <v>5.0599999999999996</v>
      </c>
      <c r="Q652" s="18"/>
      <c r="R652" s="17">
        <v>6.69</v>
      </c>
      <c r="S652" s="18"/>
      <c r="T652" s="17">
        <v>0.64</v>
      </c>
      <c r="U652" s="18"/>
      <c r="V652" s="17">
        <v>82</v>
      </c>
      <c r="W652" s="19"/>
      <c r="X652" s="18"/>
      <c r="Y652" s="15">
        <v>76</v>
      </c>
      <c r="Z652" s="5" t="s">
        <v>447</v>
      </c>
      <c r="AA652" s="4">
        <v>76</v>
      </c>
      <c r="AB652" s="4">
        <v>2015</v>
      </c>
    </row>
    <row r="653" spans="1:28" ht="15" customHeight="1" x14ac:dyDescent="0.25">
      <c r="A653" s="20" t="s">
        <v>164</v>
      </c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2"/>
      <c r="M653" s="23" t="s">
        <v>165</v>
      </c>
      <c r="N653" s="24"/>
      <c r="O653" s="25"/>
      <c r="P653" s="17" t="s">
        <v>80</v>
      </c>
      <c r="Q653" s="18"/>
      <c r="R653" s="17" t="s">
        <v>112</v>
      </c>
      <c r="S653" s="18"/>
      <c r="T653" s="17" t="s">
        <v>166</v>
      </c>
      <c r="U653" s="18"/>
      <c r="V653" s="17" t="s">
        <v>167</v>
      </c>
      <c r="W653" s="19"/>
      <c r="X653" s="18"/>
      <c r="Y653" s="15">
        <v>165</v>
      </c>
      <c r="Z653" s="5" t="s">
        <v>168</v>
      </c>
      <c r="AA653" s="4" t="s">
        <v>169</v>
      </c>
      <c r="AB653" s="4" t="s">
        <v>35</v>
      </c>
    </row>
    <row r="654" spans="1:28" ht="15" customHeight="1" x14ac:dyDescent="0.25">
      <c r="A654" s="20" t="s">
        <v>448</v>
      </c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2"/>
      <c r="M654" s="23" t="s">
        <v>449</v>
      </c>
      <c r="N654" s="24"/>
      <c r="O654" s="25"/>
      <c r="P654" s="17" t="s">
        <v>403</v>
      </c>
      <c r="Q654" s="18"/>
      <c r="R654" s="17">
        <v>13.5</v>
      </c>
      <c r="S654" s="18"/>
      <c r="T654" s="17">
        <v>4.3</v>
      </c>
      <c r="U654" s="18"/>
      <c r="V654" s="17">
        <v>205.2</v>
      </c>
      <c r="W654" s="19"/>
      <c r="X654" s="18"/>
      <c r="Y654" s="15">
        <v>42</v>
      </c>
      <c r="Z654" s="5" t="s">
        <v>301</v>
      </c>
      <c r="AA654" s="4" t="s">
        <v>450</v>
      </c>
      <c r="AB654" s="4" t="s">
        <v>55</v>
      </c>
    </row>
    <row r="655" spans="1:28" ht="15" customHeight="1" x14ac:dyDescent="0.25">
      <c r="A655" s="20" t="s">
        <v>337</v>
      </c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2"/>
      <c r="M655" s="23">
        <v>150</v>
      </c>
      <c r="N655" s="24"/>
      <c r="O655" s="25"/>
      <c r="P655" s="17">
        <v>3.2</v>
      </c>
      <c r="Q655" s="18"/>
      <c r="R655" s="17">
        <v>4.7</v>
      </c>
      <c r="S655" s="18"/>
      <c r="T655" s="17">
        <v>23.6</v>
      </c>
      <c r="U655" s="18"/>
      <c r="V655" s="17">
        <v>132.1</v>
      </c>
      <c r="W655" s="19"/>
      <c r="X655" s="18"/>
      <c r="Y655" s="15">
        <v>321</v>
      </c>
      <c r="Z655" s="5">
        <v>11.8</v>
      </c>
      <c r="AA655" s="4" t="s">
        <v>340</v>
      </c>
      <c r="AB655" s="4" t="s">
        <v>103</v>
      </c>
    </row>
    <row r="656" spans="1:28" ht="15" customHeight="1" x14ac:dyDescent="0.25">
      <c r="A656" s="20" t="s">
        <v>451</v>
      </c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2"/>
      <c r="M656" s="23" t="s">
        <v>28</v>
      </c>
      <c r="N656" s="24"/>
      <c r="O656" s="25"/>
      <c r="P656" s="17" t="s">
        <v>33</v>
      </c>
      <c r="Q656" s="18"/>
      <c r="R656" s="17" t="s">
        <v>25</v>
      </c>
      <c r="S656" s="18"/>
      <c r="T656" s="17" t="s">
        <v>452</v>
      </c>
      <c r="U656" s="18"/>
      <c r="V656" s="17" t="s">
        <v>453</v>
      </c>
      <c r="W656" s="19"/>
      <c r="X656" s="18"/>
      <c r="Y656" s="15">
        <v>79</v>
      </c>
      <c r="Z656" s="5" t="s">
        <v>25</v>
      </c>
      <c r="AA656" s="4" t="s">
        <v>183</v>
      </c>
      <c r="AB656" s="4" t="s">
        <v>35</v>
      </c>
    </row>
    <row r="657" spans="1:28" ht="15" customHeight="1" x14ac:dyDescent="0.25">
      <c r="A657" s="20" t="s">
        <v>91</v>
      </c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2"/>
      <c r="M657" s="23">
        <v>40</v>
      </c>
      <c r="N657" s="24"/>
      <c r="O657" s="25"/>
      <c r="P657" s="17">
        <v>3.4</v>
      </c>
      <c r="Q657" s="18"/>
      <c r="R657" s="17">
        <v>0.5</v>
      </c>
      <c r="S657" s="18"/>
      <c r="T657" s="17">
        <v>19</v>
      </c>
      <c r="U657" s="18"/>
      <c r="V657" s="17">
        <v>84.4</v>
      </c>
      <c r="W657" s="19"/>
      <c r="X657" s="18"/>
      <c r="Y657" s="15">
        <v>96</v>
      </c>
      <c r="Z657" s="5" t="s">
        <v>25</v>
      </c>
      <c r="AA657" s="4" t="s">
        <v>42</v>
      </c>
      <c r="AB657" s="4" t="s">
        <v>43</v>
      </c>
    </row>
    <row r="658" spans="1:28" ht="15" customHeight="1" x14ac:dyDescent="0.25">
      <c r="A658" s="42" t="s">
        <v>44</v>
      </c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4"/>
      <c r="M658" s="26">
        <v>764</v>
      </c>
      <c r="N658" s="48"/>
      <c r="O658" s="27"/>
      <c r="P658" s="45">
        <f>P652+P653+P654+P655+P656+P657</f>
        <v>32.96</v>
      </c>
      <c r="Q658" s="46"/>
      <c r="R658" s="45">
        <f>R657+R655+R654+R653+R652</f>
        <v>32.39</v>
      </c>
      <c r="S658" s="46"/>
      <c r="T658" s="45">
        <f>T657+T656+T655+T654+T653+T652</f>
        <v>80.739999999999995</v>
      </c>
      <c r="U658" s="46"/>
      <c r="V658" s="45">
        <f>V657+V656+V655+V654+V653+V652</f>
        <v>690.90000000000009</v>
      </c>
      <c r="W658" s="47"/>
      <c r="X658" s="46"/>
      <c r="Y658" s="16"/>
      <c r="Z658" s="6">
        <f>Z652+Z653+Z654+Z655+Z656+Z657</f>
        <v>42.45</v>
      </c>
      <c r="AA658" s="7" t="s">
        <v>43</v>
      </c>
      <c r="AB658" s="7" t="s">
        <v>43</v>
      </c>
    </row>
    <row r="659" spans="1:28" ht="15" customHeight="1" x14ac:dyDescent="0.25">
      <c r="A659" s="49" t="s">
        <v>96</v>
      </c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1"/>
    </row>
    <row r="660" spans="1:28" ht="15" customHeight="1" x14ac:dyDescent="0.25">
      <c r="A660" s="20" t="s">
        <v>422</v>
      </c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2"/>
      <c r="M660" s="23" t="s">
        <v>37</v>
      </c>
      <c r="N660" s="24"/>
      <c r="O660" s="25"/>
      <c r="P660" s="17" t="s">
        <v>84</v>
      </c>
      <c r="Q660" s="18"/>
      <c r="R660" s="17" t="s">
        <v>30</v>
      </c>
      <c r="S660" s="18"/>
      <c r="T660" s="17" t="s">
        <v>423</v>
      </c>
      <c r="U660" s="18"/>
      <c r="V660" s="17" t="s">
        <v>424</v>
      </c>
      <c r="W660" s="19"/>
      <c r="X660" s="18"/>
      <c r="Y660" s="15">
        <v>108</v>
      </c>
      <c r="Z660" s="5" t="s">
        <v>25</v>
      </c>
      <c r="AA660" s="4" t="s">
        <v>42</v>
      </c>
      <c r="AB660" s="4" t="s">
        <v>43</v>
      </c>
    </row>
    <row r="661" spans="1:28" ht="15" customHeight="1" x14ac:dyDescent="0.25">
      <c r="A661" s="20" t="s">
        <v>104</v>
      </c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2"/>
      <c r="M661" s="23" t="s">
        <v>105</v>
      </c>
      <c r="N661" s="24"/>
      <c r="O661" s="25"/>
      <c r="P661" s="17" t="s">
        <v>66</v>
      </c>
      <c r="Q661" s="18"/>
      <c r="R661" s="17" t="s">
        <v>13</v>
      </c>
      <c r="S661" s="18"/>
      <c r="T661" s="17" t="s">
        <v>393</v>
      </c>
      <c r="U661" s="18"/>
      <c r="V661" s="17" t="s">
        <v>62</v>
      </c>
      <c r="W661" s="19"/>
      <c r="X661" s="18"/>
      <c r="Y661" s="15">
        <v>88</v>
      </c>
      <c r="Z661" s="5" t="s">
        <v>61</v>
      </c>
      <c r="AA661" s="4" t="s">
        <v>110</v>
      </c>
      <c r="AB661" s="4" t="s">
        <v>19</v>
      </c>
    </row>
    <row r="662" spans="1:28" ht="15" customHeight="1" x14ac:dyDescent="0.25">
      <c r="A662" s="42" t="s">
        <v>44</v>
      </c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4"/>
      <c r="M662" s="26" t="s">
        <v>111</v>
      </c>
      <c r="N662" s="48"/>
      <c r="O662" s="27"/>
      <c r="P662" s="45">
        <f>P660+P661</f>
        <v>7.5</v>
      </c>
      <c r="Q662" s="46"/>
      <c r="R662" s="45">
        <f>R660+R661</f>
        <v>7</v>
      </c>
      <c r="S662" s="46"/>
      <c r="T662" s="45">
        <f>T660+T661</f>
        <v>48.800000000000004</v>
      </c>
      <c r="U662" s="46"/>
      <c r="V662" s="45">
        <f>V660+V661</f>
        <v>290</v>
      </c>
      <c r="W662" s="47"/>
      <c r="X662" s="46"/>
      <c r="Y662" s="16"/>
      <c r="Z662" s="6">
        <f>Z660+Z661</f>
        <v>3</v>
      </c>
      <c r="AA662" s="7" t="s">
        <v>43</v>
      </c>
      <c r="AB662" s="7" t="s">
        <v>43</v>
      </c>
    </row>
    <row r="663" spans="1:28" ht="15" customHeight="1" x14ac:dyDescent="0.25">
      <c r="A663" s="49" t="s">
        <v>115</v>
      </c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1"/>
    </row>
    <row r="664" spans="1:28" ht="15" customHeight="1" x14ac:dyDescent="0.25">
      <c r="A664" s="20" t="s">
        <v>455</v>
      </c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2"/>
      <c r="M664" s="23" t="s">
        <v>159</v>
      </c>
      <c r="N664" s="24"/>
      <c r="O664" s="25"/>
      <c r="P664" s="17" t="s">
        <v>456</v>
      </c>
      <c r="Q664" s="18"/>
      <c r="R664" s="17" t="s">
        <v>14</v>
      </c>
      <c r="S664" s="18"/>
      <c r="T664" s="17" t="s">
        <v>323</v>
      </c>
      <c r="U664" s="18"/>
      <c r="V664" s="17" t="s">
        <v>457</v>
      </c>
      <c r="W664" s="19"/>
      <c r="X664" s="18"/>
      <c r="Y664" s="15">
        <v>52</v>
      </c>
      <c r="Z664" s="5" t="s">
        <v>356</v>
      </c>
      <c r="AA664" s="4" t="s">
        <v>458</v>
      </c>
      <c r="AB664" s="4" t="s">
        <v>55</v>
      </c>
    </row>
    <row r="665" spans="1:28" ht="15" customHeight="1" x14ac:dyDescent="0.25">
      <c r="A665" s="20" t="s">
        <v>357</v>
      </c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2"/>
      <c r="M665" s="23" t="s">
        <v>105</v>
      </c>
      <c r="N665" s="24"/>
      <c r="O665" s="25"/>
      <c r="P665" s="17" t="s">
        <v>260</v>
      </c>
      <c r="Q665" s="18"/>
      <c r="R665" s="17" t="s">
        <v>358</v>
      </c>
      <c r="S665" s="18"/>
      <c r="T665" s="17" t="s">
        <v>359</v>
      </c>
      <c r="U665" s="18"/>
      <c r="V665" s="17" t="s">
        <v>360</v>
      </c>
      <c r="W665" s="19"/>
      <c r="X665" s="18"/>
      <c r="Y665" s="15">
        <v>61</v>
      </c>
      <c r="Z665" s="5" t="s">
        <v>361</v>
      </c>
      <c r="AA665" s="4" t="s">
        <v>251</v>
      </c>
      <c r="AB665" s="4" t="s">
        <v>103</v>
      </c>
    </row>
    <row r="666" spans="1:28" ht="15" customHeight="1" x14ac:dyDescent="0.25">
      <c r="A666" s="20" t="s">
        <v>123</v>
      </c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2"/>
      <c r="M666" s="23" t="s">
        <v>12</v>
      </c>
      <c r="N666" s="24"/>
      <c r="O666" s="25"/>
      <c r="P666" s="17" t="s">
        <v>124</v>
      </c>
      <c r="Q666" s="18"/>
      <c r="R666" s="17" t="s">
        <v>25</v>
      </c>
      <c r="S666" s="18"/>
      <c r="T666" s="17" t="s">
        <v>125</v>
      </c>
      <c r="U666" s="18"/>
      <c r="V666" s="17" t="s">
        <v>126</v>
      </c>
      <c r="W666" s="19"/>
      <c r="X666" s="18"/>
      <c r="Y666" s="15">
        <v>68</v>
      </c>
      <c r="Z666" s="5" t="s">
        <v>25</v>
      </c>
      <c r="AA666" s="4" t="s">
        <v>127</v>
      </c>
      <c r="AB666" s="4" t="s">
        <v>55</v>
      </c>
    </row>
    <row r="667" spans="1:28" ht="15" customHeight="1" x14ac:dyDescent="0.25">
      <c r="A667" s="20" t="s">
        <v>91</v>
      </c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2"/>
      <c r="M667" s="23" t="s">
        <v>37</v>
      </c>
      <c r="N667" s="24"/>
      <c r="O667" s="25"/>
      <c r="P667" s="17" t="s">
        <v>80</v>
      </c>
      <c r="Q667" s="18"/>
      <c r="R667" s="17" t="s">
        <v>92</v>
      </c>
      <c r="S667" s="18"/>
      <c r="T667" s="17" t="s">
        <v>93</v>
      </c>
      <c r="U667" s="18"/>
      <c r="V667" s="17" t="s">
        <v>94</v>
      </c>
      <c r="W667" s="19"/>
      <c r="X667" s="18"/>
      <c r="Y667" s="15">
        <v>96</v>
      </c>
      <c r="Z667" s="5" t="s">
        <v>25</v>
      </c>
      <c r="AA667" s="4" t="s">
        <v>42</v>
      </c>
      <c r="AB667" s="4" t="s">
        <v>43</v>
      </c>
    </row>
    <row r="668" spans="1:28" ht="15" customHeight="1" x14ac:dyDescent="0.25">
      <c r="A668" s="42" t="s">
        <v>44</v>
      </c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4"/>
      <c r="M668" s="26">
        <f>M664+M665+M666+M667</f>
        <v>500</v>
      </c>
      <c r="N668" s="48"/>
      <c r="O668" s="27"/>
      <c r="P668" s="45" t="s">
        <v>459</v>
      </c>
      <c r="Q668" s="46"/>
      <c r="R668" s="45" t="s">
        <v>250</v>
      </c>
      <c r="S668" s="46"/>
      <c r="T668" s="45" t="s">
        <v>460</v>
      </c>
      <c r="U668" s="46"/>
      <c r="V668" s="45" t="s">
        <v>461</v>
      </c>
      <c r="W668" s="47"/>
      <c r="X668" s="46"/>
      <c r="Y668" s="16"/>
      <c r="Z668" s="6" t="s">
        <v>462</v>
      </c>
      <c r="AA668" s="7" t="s">
        <v>43</v>
      </c>
      <c r="AB668" s="7" t="s">
        <v>43</v>
      </c>
    </row>
    <row r="669" spans="1:28" ht="15" customHeight="1" x14ac:dyDescent="0.25">
      <c r="A669" s="42" t="s">
        <v>130</v>
      </c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4"/>
      <c r="P669" s="45">
        <f>P647+P650+P658+P662+P668</f>
        <v>71.259999999999991</v>
      </c>
      <c r="Q669" s="46"/>
      <c r="R669" s="45">
        <f>R647+R650+R658+R662+R668</f>
        <v>65.290000000000006</v>
      </c>
      <c r="S669" s="46"/>
      <c r="T669" s="45">
        <v>301.94</v>
      </c>
      <c r="U669" s="46"/>
      <c r="V669" s="45">
        <f>V647+V650+V658+V662+V668</f>
        <v>1851.2000000000003</v>
      </c>
      <c r="W669" s="47"/>
      <c r="X669" s="46"/>
      <c r="Y669" s="16"/>
      <c r="Z669" s="6">
        <f>Z647+Z650+Z658+Z662+Z668</f>
        <v>104.15</v>
      </c>
      <c r="AA669" s="7" t="s">
        <v>43</v>
      </c>
      <c r="AB669" s="7" t="s">
        <v>43</v>
      </c>
    </row>
    <row r="670" spans="1:28" ht="15" customHeight="1" x14ac:dyDescent="0.25">
      <c r="A670" s="29" t="s">
        <v>43</v>
      </c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</row>
    <row r="671" spans="1:28" ht="15" customHeight="1" x14ac:dyDescent="0.25">
      <c r="A671" s="28" t="s">
        <v>425</v>
      </c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</row>
    <row r="672" spans="1:28" ht="1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</row>
    <row r="673" spans="1:28" ht="1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</row>
    <row r="674" spans="1:28" ht="15" customHeight="1" x14ac:dyDescent="0.25">
      <c r="A674" s="68" t="s">
        <v>568</v>
      </c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29"/>
      <c r="AB674" s="29"/>
    </row>
    <row r="675" spans="1:28" ht="15" customHeight="1" x14ac:dyDescent="0.25">
      <c r="A675" s="31" t="s">
        <v>0</v>
      </c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32"/>
      <c r="M675" s="31" t="s">
        <v>1</v>
      </c>
      <c r="N675" s="57"/>
      <c r="O675" s="32"/>
      <c r="P675" s="35" t="s">
        <v>2</v>
      </c>
      <c r="Q675" s="36"/>
      <c r="R675" s="36"/>
      <c r="S675" s="36"/>
      <c r="T675" s="36"/>
      <c r="U675" s="37"/>
      <c r="V675" s="38" t="s">
        <v>3</v>
      </c>
      <c r="W675" s="39"/>
      <c r="X675" s="59"/>
      <c r="Y675" s="54" t="s">
        <v>544</v>
      </c>
      <c r="Z675" s="54" t="s">
        <v>4</v>
      </c>
      <c r="AA675" s="52" t="s">
        <v>5</v>
      </c>
      <c r="AB675" s="52" t="s">
        <v>6</v>
      </c>
    </row>
    <row r="676" spans="1:28" ht="15" customHeight="1" x14ac:dyDescent="0.25">
      <c r="A676" s="33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34"/>
      <c r="M676" s="33"/>
      <c r="N676" s="58"/>
      <c r="O676" s="34"/>
      <c r="P676" s="26" t="s">
        <v>7</v>
      </c>
      <c r="Q676" s="27"/>
      <c r="R676" s="26" t="s">
        <v>8</v>
      </c>
      <c r="S676" s="27"/>
      <c r="T676" s="26" t="s">
        <v>9</v>
      </c>
      <c r="U676" s="27"/>
      <c r="V676" s="40"/>
      <c r="W676" s="41"/>
      <c r="X676" s="60"/>
      <c r="Y676" s="55"/>
      <c r="Z676" s="55"/>
      <c r="AA676" s="53"/>
      <c r="AB676" s="53"/>
    </row>
    <row r="677" spans="1:28" ht="15" customHeight="1" x14ac:dyDescent="0.25">
      <c r="A677" s="49" t="s">
        <v>10</v>
      </c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1"/>
    </row>
    <row r="678" spans="1:28" ht="15" customHeight="1" x14ac:dyDescent="0.25">
      <c r="A678" s="20" t="s">
        <v>463</v>
      </c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2"/>
      <c r="M678" s="23" t="s">
        <v>12</v>
      </c>
      <c r="N678" s="24"/>
      <c r="O678" s="25"/>
      <c r="P678" s="17" t="s">
        <v>339</v>
      </c>
      <c r="Q678" s="18"/>
      <c r="R678" s="17" t="s">
        <v>443</v>
      </c>
      <c r="S678" s="18"/>
      <c r="T678" s="17" t="s">
        <v>184</v>
      </c>
      <c r="U678" s="18"/>
      <c r="V678" s="17" t="s">
        <v>464</v>
      </c>
      <c r="W678" s="19"/>
      <c r="X678" s="18"/>
      <c r="Y678" s="15">
        <v>6</v>
      </c>
      <c r="Z678" s="5" t="s">
        <v>17</v>
      </c>
      <c r="AA678" s="4" t="s">
        <v>18</v>
      </c>
      <c r="AB678" s="4" t="s">
        <v>19</v>
      </c>
    </row>
    <row r="679" spans="1:28" ht="15" customHeight="1" x14ac:dyDescent="0.25">
      <c r="A679" s="20" t="s">
        <v>20</v>
      </c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2"/>
      <c r="M679" s="23" t="s">
        <v>137</v>
      </c>
      <c r="N679" s="24"/>
      <c r="O679" s="25"/>
      <c r="P679" s="17" t="s">
        <v>25</v>
      </c>
      <c r="Q679" s="18"/>
      <c r="R679" s="17" t="s">
        <v>138</v>
      </c>
      <c r="S679" s="18"/>
      <c r="T679" s="17" t="s">
        <v>25</v>
      </c>
      <c r="U679" s="18"/>
      <c r="V679" s="17" t="s">
        <v>139</v>
      </c>
      <c r="W679" s="19"/>
      <c r="X679" s="18"/>
      <c r="Y679" s="15">
        <v>113</v>
      </c>
      <c r="Z679" s="5" t="s">
        <v>25</v>
      </c>
      <c r="AA679" s="4" t="s">
        <v>26</v>
      </c>
      <c r="AB679" s="4" t="s">
        <v>19</v>
      </c>
    </row>
    <row r="680" spans="1:28" ht="15" customHeight="1" x14ac:dyDescent="0.25">
      <c r="A680" s="20" t="s">
        <v>140</v>
      </c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2"/>
      <c r="M680" s="23" t="s">
        <v>21</v>
      </c>
      <c r="N680" s="24"/>
      <c r="O680" s="25"/>
      <c r="P680" s="17" t="s">
        <v>29</v>
      </c>
      <c r="Q680" s="18"/>
      <c r="R680" s="17" t="s">
        <v>61</v>
      </c>
      <c r="S680" s="18"/>
      <c r="T680" s="17" t="s">
        <v>25</v>
      </c>
      <c r="U680" s="18"/>
      <c r="V680" s="17" t="s">
        <v>141</v>
      </c>
      <c r="W680" s="19"/>
      <c r="X680" s="18"/>
      <c r="Y680" s="15">
        <v>115</v>
      </c>
      <c r="Z680" s="5" t="s">
        <v>22</v>
      </c>
      <c r="AA680" s="4" t="s">
        <v>142</v>
      </c>
      <c r="AB680" s="4" t="s">
        <v>19</v>
      </c>
    </row>
    <row r="681" spans="1:28" ht="15" customHeight="1" x14ac:dyDescent="0.25">
      <c r="A681" s="20" t="s">
        <v>36</v>
      </c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2"/>
      <c r="M681" s="23" t="s">
        <v>145</v>
      </c>
      <c r="N681" s="24"/>
      <c r="O681" s="25"/>
      <c r="P681" s="17" t="s">
        <v>146</v>
      </c>
      <c r="Q681" s="18"/>
      <c r="R681" s="17" t="s">
        <v>114</v>
      </c>
      <c r="S681" s="18"/>
      <c r="T681" s="17" t="s">
        <v>147</v>
      </c>
      <c r="U681" s="18"/>
      <c r="V681" s="17" t="s">
        <v>148</v>
      </c>
      <c r="W681" s="19"/>
      <c r="X681" s="18"/>
      <c r="Y681" s="15">
        <v>97</v>
      </c>
      <c r="Z681" s="5" t="s">
        <v>25</v>
      </c>
      <c r="AA681" s="4" t="s">
        <v>42</v>
      </c>
      <c r="AB681" s="4" t="s">
        <v>43</v>
      </c>
    </row>
    <row r="682" spans="1:28" ht="15" customHeight="1" x14ac:dyDescent="0.25">
      <c r="A682" s="20" t="s">
        <v>222</v>
      </c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2"/>
      <c r="M682" s="23" t="s">
        <v>12</v>
      </c>
      <c r="N682" s="24"/>
      <c r="O682" s="25"/>
      <c r="P682" s="17" t="s">
        <v>53</v>
      </c>
      <c r="Q682" s="18"/>
      <c r="R682" s="17" t="s">
        <v>223</v>
      </c>
      <c r="S682" s="18"/>
      <c r="T682" s="17" t="s">
        <v>155</v>
      </c>
      <c r="U682" s="18"/>
      <c r="V682" s="17" t="s">
        <v>224</v>
      </c>
      <c r="W682" s="19"/>
      <c r="X682" s="18"/>
      <c r="Y682" s="15">
        <v>65</v>
      </c>
      <c r="Z682" s="5" t="s">
        <v>92</v>
      </c>
      <c r="AA682" s="4" t="s">
        <v>225</v>
      </c>
      <c r="AB682" s="4" t="s">
        <v>103</v>
      </c>
    </row>
    <row r="683" spans="1:28" ht="15" customHeight="1" x14ac:dyDescent="0.25">
      <c r="A683" s="42" t="s">
        <v>44</v>
      </c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4"/>
      <c r="M683" s="26" t="s">
        <v>374</v>
      </c>
      <c r="N683" s="48"/>
      <c r="O683" s="27"/>
      <c r="P683" s="45" t="s">
        <v>465</v>
      </c>
      <c r="Q683" s="46"/>
      <c r="R683" s="45" t="s">
        <v>304</v>
      </c>
      <c r="S683" s="46"/>
      <c r="T683" s="45" t="s">
        <v>466</v>
      </c>
      <c r="U683" s="46"/>
      <c r="V683" s="45" t="s">
        <v>467</v>
      </c>
      <c r="W683" s="47"/>
      <c r="X683" s="46"/>
      <c r="Y683" s="16"/>
      <c r="Z683" s="6" t="s">
        <v>76</v>
      </c>
      <c r="AA683" s="7" t="s">
        <v>43</v>
      </c>
      <c r="AB683" s="7" t="s">
        <v>43</v>
      </c>
    </row>
    <row r="684" spans="1:28" ht="15" customHeight="1" x14ac:dyDescent="0.25">
      <c r="A684" s="49" t="s">
        <v>47</v>
      </c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1"/>
    </row>
    <row r="685" spans="1:28" ht="15" customHeight="1" x14ac:dyDescent="0.25">
      <c r="A685" s="20" t="s">
        <v>468</v>
      </c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2"/>
      <c r="M685" s="23" t="s">
        <v>28</v>
      </c>
      <c r="N685" s="24"/>
      <c r="O685" s="25"/>
      <c r="P685" s="17" t="s">
        <v>17</v>
      </c>
      <c r="Q685" s="18"/>
      <c r="R685" s="17" t="s">
        <v>25</v>
      </c>
      <c r="S685" s="18"/>
      <c r="T685" s="17" t="s">
        <v>469</v>
      </c>
      <c r="U685" s="18"/>
      <c r="V685" s="17" t="s">
        <v>470</v>
      </c>
      <c r="W685" s="19"/>
      <c r="X685" s="18"/>
      <c r="Y685" s="15">
        <v>86</v>
      </c>
      <c r="Z685" s="5" t="s">
        <v>389</v>
      </c>
      <c r="AA685" s="4" t="s">
        <v>42</v>
      </c>
      <c r="AB685" s="4" t="s">
        <v>43</v>
      </c>
    </row>
    <row r="686" spans="1:28" ht="15" customHeight="1" x14ac:dyDescent="0.25">
      <c r="A686" s="42" t="s">
        <v>44</v>
      </c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4"/>
      <c r="M686" s="26" t="s">
        <v>28</v>
      </c>
      <c r="N686" s="48"/>
      <c r="O686" s="27"/>
      <c r="P686" s="45" t="s">
        <v>17</v>
      </c>
      <c r="Q686" s="46"/>
      <c r="R686" s="45" t="s">
        <v>25</v>
      </c>
      <c r="S686" s="46"/>
      <c r="T686" s="45" t="s">
        <v>469</v>
      </c>
      <c r="U686" s="46"/>
      <c r="V686" s="45" t="s">
        <v>470</v>
      </c>
      <c r="W686" s="47"/>
      <c r="X686" s="46"/>
      <c r="Y686" s="16"/>
      <c r="Z686" s="6" t="s">
        <v>389</v>
      </c>
      <c r="AA686" s="7" t="s">
        <v>43</v>
      </c>
      <c r="AB686" s="7" t="s">
        <v>43</v>
      </c>
    </row>
    <row r="687" spans="1:28" ht="15" customHeight="1" x14ac:dyDescent="0.25">
      <c r="A687" s="49" t="s">
        <v>56</v>
      </c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1"/>
    </row>
    <row r="688" spans="1:28" ht="15" customHeight="1" x14ac:dyDescent="0.25">
      <c r="A688" s="20" t="s">
        <v>158</v>
      </c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2"/>
      <c r="M688" s="23" t="s">
        <v>159</v>
      </c>
      <c r="N688" s="24"/>
      <c r="O688" s="25"/>
      <c r="P688" s="17" t="s">
        <v>114</v>
      </c>
      <c r="Q688" s="18"/>
      <c r="R688" s="17" t="s">
        <v>160</v>
      </c>
      <c r="S688" s="18"/>
      <c r="T688" s="17" t="s">
        <v>29</v>
      </c>
      <c r="U688" s="18"/>
      <c r="V688" s="17" t="s">
        <v>161</v>
      </c>
      <c r="W688" s="19"/>
      <c r="X688" s="18"/>
      <c r="Y688" s="15">
        <v>22</v>
      </c>
      <c r="Z688" s="5" t="s">
        <v>162</v>
      </c>
      <c r="AA688" s="4" t="s">
        <v>163</v>
      </c>
      <c r="AB688" s="4" t="s">
        <v>55</v>
      </c>
    </row>
    <row r="689" spans="1:28" ht="15" customHeight="1" x14ac:dyDescent="0.25">
      <c r="A689" s="20" t="s">
        <v>471</v>
      </c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2"/>
      <c r="M689" s="23" t="s">
        <v>472</v>
      </c>
      <c r="N689" s="24"/>
      <c r="O689" s="25"/>
      <c r="P689" s="17" t="s">
        <v>38</v>
      </c>
      <c r="Q689" s="18"/>
      <c r="R689" s="17" t="s">
        <v>312</v>
      </c>
      <c r="S689" s="18"/>
      <c r="T689" s="17" t="s">
        <v>390</v>
      </c>
      <c r="U689" s="18"/>
      <c r="V689" s="17" t="s">
        <v>473</v>
      </c>
      <c r="W689" s="19"/>
      <c r="X689" s="18"/>
      <c r="Y689" s="15">
        <v>14</v>
      </c>
      <c r="Z689" s="5" t="s">
        <v>239</v>
      </c>
      <c r="AA689" s="4" t="s">
        <v>86</v>
      </c>
      <c r="AB689" s="4" t="s">
        <v>55</v>
      </c>
    </row>
    <row r="690" spans="1:28" ht="15" customHeight="1" x14ac:dyDescent="0.25">
      <c r="A690" s="20" t="s">
        <v>242</v>
      </c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2"/>
      <c r="M690" s="23" t="s">
        <v>474</v>
      </c>
      <c r="N690" s="24"/>
      <c r="O690" s="25"/>
      <c r="P690" s="17" t="s">
        <v>333</v>
      </c>
      <c r="Q690" s="18"/>
      <c r="R690" s="17" t="s">
        <v>410</v>
      </c>
      <c r="S690" s="18"/>
      <c r="T690" s="17" t="s">
        <v>155</v>
      </c>
      <c r="U690" s="18"/>
      <c r="V690" s="17" t="s">
        <v>475</v>
      </c>
      <c r="W690" s="19"/>
      <c r="X690" s="18"/>
      <c r="Y690" s="15">
        <v>48</v>
      </c>
      <c r="Z690" s="5" t="s">
        <v>22</v>
      </c>
      <c r="AA690" s="4" t="s">
        <v>247</v>
      </c>
      <c r="AB690" s="4" t="s">
        <v>35</v>
      </c>
    </row>
    <row r="691" spans="1:28" ht="15" customHeight="1" x14ac:dyDescent="0.25">
      <c r="A691" s="20" t="s">
        <v>295</v>
      </c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2"/>
      <c r="M691" s="23" t="s">
        <v>476</v>
      </c>
      <c r="N691" s="24"/>
      <c r="O691" s="25"/>
      <c r="P691" s="17" t="s">
        <v>190</v>
      </c>
      <c r="Q691" s="18"/>
      <c r="R691" s="17" t="s">
        <v>324</v>
      </c>
      <c r="S691" s="18"/>
      <c r="T691" s="17" t="s">
        <v>477</v>
      </c>
      <c r="U691" s="18"/>
      <c r="V691" s="17" t="s">
        <v>478</v>
      </c>
      <c r="W691" s="19"/>
      <c r="X691" s="18"/>
      <c r="Y691" s="15">
        <v>58</v>
      </c>
      <c r="Z691" s="5" t="s">
        <v>25</v>
      </c>
      <c r="AA691" s="4" t="s">
        <v>298</v>
      </c>
      <c r="AB691" s="4" t="s">
        <v>103</v>
      </c>
    </row>
    <row r="692" spans="1:28" ht="15" customHeight="1" x14ac:dyDescent="0.25">
      <c r="A692" s="20" t="s">
        <v>180</v>
      </c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2"/>
      <c r="M692" s="23" t="s">
        <v>28</v>
      </c>
      <c r="N692" s="24"/>
      <c r="O692" s="25"/>
      <c r="P692" s="17" t="s">
        <v>33</v>
      </c>
      <c r="Q692" s="18"/>
      <c r="R692" s="17" t="s">
        <v>25</v>
      </c>
      <c r="S692" s="18"/>
      <c r="T692" s="17" t="s">
        <v>181</v>
      </c>
      <c r="U692" s="18"/>
      <c r="V692" s="17" t="s">
        <v>182</v>
      </c>
      <c r="W692" s="19"/>
      <c r="X692" s="18"/>
      <c r="Y692" s="15">
        <v>76</v>
      </c>
      <c r="Z692" s="5" t="s">
        <v>25</v>
      </c>
      <c r="AA692" s="4" t="s">
        <v>183</v>
      </c>
      <c r="AB692" s="4" t="s">
        <v>35</v>
      </c>
    </row>
    <row r="693" spans="1:28" ht="15" customHeight="1" x14ac:dyDescent="0.25">
      <c r="A693" s="20" t="s">
        <v>91</v>
      </c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2"/>
      <c r="M693" s="23" t="s">
        <v>226</v>
      </c>
      <c r="N693" s="24"/>
      <c r="O693" s="25"/>
      <c r="P693" s="17" t="s">
        <v>338</v>
      </c>
      <c r="Q693" s="18"/>
      <c r="R693" s="17" t="s">
        <v>17</v>
      </c>
      <c r="S693" s="18"/>
      <c r="T693" s="17" t="s">
        <v>201</v>
      </c>
      <c r="U693" s="18"/>
      <c r="V693" s="17" t="s">
        <v>479</v>
      </c>
      <c r="W693" s="19"/>
      <c r="X693" s="18"/>
      <c r="Y693" s="15">
        <v>95</v>
      </c>
      <c r="Z693" s="5" t="s">
        <v>25</v>
      </c>
      <c r="AA693" s="4" t="s">
        <v>480</v>
      </c>
      <c r="AB693" s="4" t="s">
        <v>454</v>
      </c>
    </row>
    <row r="694" spans="1:28" ht="15" customHeight="1" x14ac:dyDescent="0.25">
      <c r="A694" s="42" t="s">
        <v>44</v>
      </c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4"/>
      <c r="M694" s="26" t="s">
        <v>481</v>
      </c>
      <c r="N694" s="48"/>
      <c r="O694" s="27"/>
      <c r="P694" s="45" t="s">
        <v>100</v>
      </c>
      <c r="Q694" s="46"/>
      <c r="R694" s="45" t="s">
        <v>482</v>
      </c>
      <c r="S694" s="46"/>
      <c r="T694" s="45" t="s">
        <v>483</v>
      </c>
      <c r="U694" s="46"/>
      <c r="V694" s="45" t="s">
        <v>484</v>
      </c>
      <c r="W694" s="47"/>
      <c r="X694" s="46"/>
      <c r="Y694" s="16"/>
      <c r="Z694" s="6" t="s">
        <v>485</v>
      </c>
      <c r="AA694" s="7" t="s">
        <v>43</v>
      </c>
      <c r="AB694" s="7" t="s">
        <v>43</v>
      </c>
    </row>
    <row r="695" spans="1:28" ht="15" customHeight="1" x14ac:dyDescent="0.25">
      <c r="A695" s="49" t="s">
        <v>96</v>
      </c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1"/>
    </row>
    <row r="696" spans="1:28" ht="15" customHeight="1" x14ac:dyDescent="0.25">
      <c r="A696" s="20" t="s">
        <v>255</v>
      </c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2"/>
      <c r="M696" s="23" t="s">
        <v>37</v>
      </c>
      <c r="N696" s="24"/>
      <c r="O696" s="25"/>
      <c r="P696" s="17" t="s">
        <v>260</v>
      </c>
      <c r="Q696" s="18"/>
      <c r="R696" s="17" t="s">
        <v>486</v>
      </c>
      <c r="S696" s="18"/>
      <c r="T696" s="17" t="s">
        <v>487</v>
      </c>
      <c r="U696" s="18"/>
      <c r="V696" s="17" t="s">
        <v>488</v>
      </c>
      <c r="W696" s="19"/>
      <c r="X696" s="18"/>
      <c r="Y696" s="15">
        <v>102</v>
      </c>
      <c r="Z696" s="5" t="s">
        <v>22</v>
      </c>
      <c r="AA696" s="4" t="s">
        <v>258</v>
      </c>
      <c r="AB696" s="4" t="s">
        <v>103</v>
      </c>
    </row>
    <row r="697" spans="1:28" ht="15" customHeight="1" x14ac:dyDescent="0.25">
      <c r="A697" s="20" t="s">
        <v>189</v>
      </c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2"/>
      <c r="M697" s="23" t="s">
        <v>105</v>
      </c>
      <c r="N697" s="24"/>
      <c r="O697" s="25"/>
      <c r="P697" s="17" t="s">
        <v>190</v>
      </c>
      <c r="Q697" s="18"/>
      <c r="R697" s="17" t="s">
        <v>61</v>
      </c>
      <c r="S697" s="18"/>
      <c r="T697" s="17" t="s">
        <v>191</v>
      </c>
      <c r="U697" s="18"/>
      <c r="V697" s="17" t="s">
        <v>192</v>
      </c>
      <c r="W697" s="19"/>
      <c r="X697" s="18"/>
      <c r="Y697" s="15">
        <v>90</v>
      </c>
      <c r="Z697" s="5" t="s">
        <v>84</v>
      </c>
      <c r="AA697" s="4" t="s">
        <v>193</v>
      </c>
      <c r="AB697" s="4" t="s">
        <v>55</v>
      </c>
    </row>
    <row r="698" spans="1:28" ht="15" customHeight="1" x14ac:dyDescent="0.25">
      <c r="A698" s="42" t="s">
        <v>44</v>
      </c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4"/>
      <c r="M698" s="26" t="s">
        <v>111</v>
      </c>
      <c r="N698" s="48"/>
      <c r="O698" s="27"/>
      <c r="P698" s="45">
        <f>P696+P697</f>
        <v>8.5</v>
      </c>
      <c r="Q698" s="46"/>
      <c r="R698" s="45">
        <f>R696+R697</f>
        <v>4</v>
      </c>
      <c r="S698" s="46"/>
      <c r="T698" s="45">
        <f>T696+T697</f>
        <v>33.6</v>
      </c>
      <c r="U698" s="46"/>
      <c r="V698" s="45">
        <f>V696+V697</f>
        <v>214.8</v>
      </c>
      <c r="W698" s="47"/>
      <c r="X698" s="46"/>
      <c r="Y698" s="16"/>
      <c r="Z698" s="6">
        <f>Z696+Z697</f>
        <v>1.5</v>
      </c>
      <c r="AA698" s="7" t="s">
        <v>43</v>
      </c>
      <c r="AB698" s="7" t="s">
        <v>43</v>
      </c>
    </row>
    <row r="699" spans="1:28" ht="15" customHeight="1" x14ac:dyDescent="0.25">
      <c r="A699" s="49" t="s">
        <v>115</v>
      </c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1"/>
    </row>
    <row r="700" spans="1:28" ht="15" customHeight="1" x14ac:dyDescent="0.25">
      <c r="A700" s="20" t="s">
        <v>489</v>
      </c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2"/>
      <c r="M700" s="23" t="s">
        <v>490</v>
      </c>
      <c r="N700" s="24"/>
      <c r="O700" s="25"/>
      <c r="P700" s="17" t="s">
        <v>418</v>
      </c>
      <c r="Q700" s="18"/>
      <c r="R700" s="17" t="s">
        <v>309</v>
      </c>
      <c r="S700" s="18"/>
      <c r="T700" s="17" t="s">
        <v>491</v>
      </c>
      <c r="U700" s="18"/>
      <c r="V700" s="17" t="s">
        <v>492</v>
      </c>
      <c r="W700" s="19"/>
      <c r="X700" s="18"/>
      <c r="Y700" s="15">
        <v>36</v>
      </c>
      <c r="Z700" s="5" t="s">
        <v>33</v>
      </c>
      <c r="AA700" s="4" t="s">
        <v>493</v>
      </c>
      <c r="AB700" s="4" t="s">
        <v>35</v>
      </c>
    </row>
    <row r="701" spans="1:28" ht="15" customHeight="1" x14ac:dyDescent="0.25">
      <c r="A701" s="20" t="s">
        <v>205</v>
      </c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2"/>
      <c r="M701" s="23" t="s">
        <v>105</v>
      </c>
      <c r="N701" s="24"/>
      <c r="O701" s="25"/>
      <c r="P701" s="17" t="s">
        <v>124</v>
      </c>
      <c r="Q701" s="18"/>
      <c r="R701" s="17" t="s">
        <v>25</v>
      </c>
      <c r="S701" s="18"/>
      <c r="T701" s="17" t="s">
        <v>155</v>
      </c>
      <c r="U701" s="18"/>
      <c r="V701" s="17" t="s">
        <v>365</v>
      </c>
      <c r="W701" s="19"/>
      <c r="X701" s="18"/>
      <c r="Y701" s="15">
        <v>71</v>
      </c>
      <c r="Z701" s="5" t="s">
        <v>114</v>
      </c>
      <c r="AA701" s="4" t="s">
        <v>208</v>
      </c>
      <c r="AB701" s="4" t="s">
        <v>55</v>
      </c>
    </row>
    <row r="702" spans="1:28" ht="15" customHeight="1" x14ac:dyDescent="0.25">
      <c r="A702" s="20" t="s">
        <v>36</v>
      </c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2"/>
      <c r="M702" s="23" t="s">
        <v>37</v>
      </c>
      <c r="N702" s="24"/>
      <c r="O702" s="25"/>
      <c r="P702" s="17" t="s">
        <v>38</v>
      </c>
      <c r="Q702" s="18"/>
      <c r="R702" s="17" t="s">
        <v>39</v>
      </c>
      <c r="S702" s="18"/>
      <c r="T702" s="17" t="s">
        <v>40</v>
      </c>
      <c r="U702" s="18"/>
      <c r="V702" s="17" t="s">
        <v>41</v>
      </c>
      <c r="W702" s="19"/>
      <c r="X702" s="18"/>
      <c r="Y702" s="15">
        <v>99</v>
      </c>
      <c r="Z702" s="5" t="s">
        <v>25</v>
      </c>
      <c r="AA702" s="4" t="s">
        <v>42</v>
      </c>
      <c r="AB702" s="4" t="s">
        <v>43</v>
      </c>
    </row>
    <row r="703" spans="1:28" ht="15" customHeight="1" x14ac:dyDescent="0.25">
      <c r="A703" s="42" t="s">
        <v>44</v>
      </c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4"/>
      <c r="M703" s="26" t="s">
        <v>209</v>
      </c>
      <c r="N703" s="48"/>
      <c r="O703" s="27"/>
      <c r="P703" s="45" t="s">
        <v>74</v>
      </c>
      <c r="Q703" s="46"/>
      <c r="R703" s="45" t="s">
        <v>312</v>
      </c>
      <c r="S703" s="46"/>
      <c r="T703" s="45" t="s">
        <v>494</v>
      </c>
      <c r="U703" s="46"/>
      <c r="V703" s="45" t="s">
        <v>495</v>
      </c>
      <c r="W703" s="47"/>
      <c r="X703" s="46"/>
      <c r="Y703" s="16"/>
      <c r="Z703" s="6" t="s">
        <v>39</v>
      </c>
      <c r="AA703" s="7" t="s">
        <v>43</v>
      </c>
      <c r="AB703" s="7" t="s">
        <v>43</v>
      </c>
    </row>
    <row r="704" spans="1:28" ht="15" customHeight="1" x14ac:dyDescent="0.25">
      <c r="A704" s="42" t="s">
        <v>130</v>
      </c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4"/>
      <c r="P704" s="45" t="s">
        <v>496</v>
      </c>
      <c r="Q704" s="46"/>
      <c r="R704" s="45" t="s">
        <v>497</v>
      </c>
      <c r="S704" s="46"/>
      <c r="T704" s="45" t="s">
        <v>498</v>
      </c>
      <c r="U704" s="46"/>
      <c r="V704" s="45" t="s">
        <v>499</v>
      </c>
      <c r="W704" s="47"/>
      <c r="X704" s="46"/>
      <c r="Y704" s="16"/>
      <c r="Z704" s="6" t="s">
        <v>500</v>
      </c>
      <c r="AA704" s="7" t="s">
        <v>43</v>
      </c>
      <c r="AB704" s="7" t="s">
        <v>43</v>
      </c>
    </row>
    <row r="705" spans="1:28" ht="15" customHeight="1" x14ac:dyDescent="0.25">
      <c r="A705" s="29" t="s">
        <v>43</v>
      </c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</row>
    <row r="706" spans="1:28" ht="15" customHeight="1" x14ac:dyDescent="0.25">
      <c r="A706" s="28" t="s">
        <v>389</v>
      </c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</row>
    <row r="707" spans="1:28" ht="1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</row>
    <row r="708" spans="1:28" ht="1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</row>
    <row r="709" spans="1:28" ht="15" customHeight="1" x14ac:dyDescent="0.25">
      <c r="A709" s="68" t="s">
        <v>569</v>
      </c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29"/>
      <c r="AB709" s="29"/>
    </row>
    <row r="710" spans="1:28" ht="15" customHeight="1" x14ac:dyDescent="0.25">
      <c r="A710" s="31" t="s">
        <v>0</v>
      </c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32"/>
      <c r="M710" s="31" t="s">
        <v>1</v>
      </c>
      <c r="N710" s="57"/>
      <c r="O710" s="32"/>
      <c r="P710" s="35" t="s">
        <v>2</v>
      </c>
      <c r="Q710" s="36"/>
      <c r="R710" s="36"/>
      <c r="S710" s="36"/>
      <c r="T710" s="36"/>
      <c r="U710" s="37"/>
      <c r="V710" s="38" t="s">
        <v>3</v>
      </c>
      <c r="W710" s="39"/>
      <c r="X710" s="59"/>
      <c r="Y710" s="54" t="s">
        <v>544</v>
      </c>
      <c r="Z710" s="54" t="s">
        <v>4</v>
      </c>
      <c r="AA710" s="52" t="s">
        <v>5</v>
      </c>
      <c r="AB710" s="52" t="s">
        <v>6</v>
      </c>
    </row>
    <row r="711" spans="1:28" ht="15" customHeight="1" x14ac:dyDescent="0.25">
      <c r="A711" s="33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34"/>
      <c r="M711" s="33"/>
      <c r="N711" s="58"/>
      <c r="O711" s="34"/>
      <c r="P711" s="26" t="s">
        <v>7</v>
      </c>
      <c r="Q711" s="27"/>
      <c r="R711" s="26" t="s">
        <v>8</v>
      </c>
      <c r="S711" s="27"/>
      <c r="T711" s="26" t="s">
        <v>9</v>
      </c>
      <c r="U711" s="27"/>
      <c r="V711" s="40"/>
      <c r="W711" s="41"/>
      <c r="X711" s="60"/>
      <c r="Y711" s="55"/>
      <c r="Z711" s="55"/>
      <c r="AA711" s="53"/>
      <c r="AB711" s="53"/>
    </row>
    <row r="712" spans="1:28" ht="15" customHeight="1" x14ac:dyDescent="0.25">
      <c r="A712" s="49" t="s">
        <v>10</v>
      </c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1"/>
    </row>
    <row r="713" spans="1:28" ht="15" customHeight="1" x14ac:dyDescent="0.25">
      <c r="A713" s="20" t="s">
        <v>57</v>
      </c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2"/>
      <c r="M713" s="23" t="s">
        <v>212</v>
      </c>
      <c r="N713" s="24"/>
      <c r="O713" s="25"/>
      <c r="P713" s="17" t="s">
        <v>124</v>
      </c>
      <c r="Q713" s="18"/>
      <c r="R713" s="17" t="s">
        <v>25</v>
      </c>
      <c r="S713" s="18"/>
      <c r="T713" s="17" t="s">
        <v>17</v>
      </c>
      <c r="U713" s="18"/>
      <c r="V713" s="17" t="s">
        <v>38</v>
      </c>
      <c r="W713" s="19"/>
      <c r="X713" s="18"/>
      <c r="Y713" s="15">
        <v>19</v>
      </c>
      <c r="Z713" s="5" t="s">
        <v>39</v>
      </c>
      <c r="AA713" s="4" t="s">
        <v>62</v>
      </c>
      <c r="AB713" s="4" t="s">
        <v>55</v>
      </c>
    </row>
    <row r="714" spans="1:28" ht="15" customHeight="1" x14ac:dyDescent="0.25">
      <c r="A714" s="20" t="s">
        <v>501</v>
      </c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2"/>
      <c r="M714" s="23" t="s">
        <v>502</v>
      </c>
      <c r="N714" s="24"/>
      <c r="O714" s="25"/>
      <c r="P714" s="17" t="s">
        <v>60</v>
      </c>
      <c r="Q714" s="18"/>
      <c r="R714" s="17" t="s">
        <v>503</v>
      </c>
      <c r="S714" s="18"/>
      <c r="T714" s="17" t="s">
        <v>233</v>
      </c>
      <c r="U714" s="18"/>
      <c r="V714" s="17" t="s">
        <v>504</v>
      </c>
      <c r="W714" s="19"/>
      <c r="X714" s="18"/>
      <c r="Y714" s="15">
        <v>32</v>
      </c>
      <c r="Z714" s="5" t="s">
        <v>22</v>
      </c>
      <c r="AA714" s="4" t="s">
        <v>505</v>
      </c>
      <c r="AB714" s="4" t="s">
        <v>35</v>
      </c>
    </row>
    <row r="715" spans="1:28" ht="15" customHeight="1" x14ac:dyDescent="0.25">
      <c r="A715" s="20" t="s">
        <v>20</v>
      </c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2"/>
      <c r="M715" s="23" t="s">
        <v>21</v>
      </c>
      <c r="N715" s="24"/>
      <c r="O715" s="25"/>
      <c r="P715" s="17" t="s">
        <v>22</v>
      </c>
      <c r="Q715" s="18"/>
      <c r="R715" s="17" t="s">
        <v>23</v>
      </c>
      <c r="S715" s="18"/>
      <c r="T715" s="17" t="s">
        <v>22</v>
      </c>
      <c r="U715" s="18"/>
      <c r="V715" s="17" t="s">
        <v>24</v>
      </c>
      <c r="W715" s="19"/>
      <c r="X715" s="18"/>
      <c r="Y715" s="15">
        <v>113</v>
      </c>
      <c r="Z715" s="5" t="s">
        <v>25</v>
      </c>
      <c r="AA715" s="4" t="s">
        <v>26</v>
      </c>
      <c r="AB715" s="4" t="s">
        <v>19</v>
      </c>
    </row>
    <row r="716" spans="1:28" ht="15" customHeight="1" x14ac:dyDescent="0.25">
      <c r="A716" s="20" t="s">
        <v>341</v>
      </c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2"/>
      <c r="M716" s="23" t="s">
        <v>28</v>
      </c>
      <c r="N716" s="24"/>
      <c r="O716" s="25"/>
      <c r="P716" s="17" t="s">
        <v>22</v>
      </c>
      <c r="Q716" s="18"/>
      <c r="R716" s="17" t="s">
        <v>25</v>
      </c>
      <c r="S716" s="18"/>
      <c r="T716" s="17" t="s">
        <v>342</v>
      </c>
      <c r="U716" s="18"/>
      <c r="V716" s="17" t="s">
        <v>343</v>
      </c>
      <c r="W716" s="19"/>
      <c r="X716" s="18"/>
      <c r="Y716" s="15">
        <v>145</v>
      </c>
      <c r="Z716" s="5" t="s">
        <v>25</v>
      </c>
      <c r="AA716" s="4" t="s">
        <v>344</v>
      </c>
      <c r="AB716" s="4" t="s">
        <v>103</v>
      </c>
    </row>
    <row r="717" spans="1:28" ht="15" customHeight="1" x14ac:dyDescent="0.25">
      <c r="A717" s="20" t="s">
        <v>36</v>
      </c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2"/>
      <c r="M717" s="23" t="s">
        <v>226</v>
      </c>
      <c r="N717" s="24"/>
      <c r="O717" s="25"/>
      <c r="P717" s="17" t="s">
        <v>220</v>
      </c>
      <c r="Q717" s="18"/>
      <c r="R717" s="17" t="s">
        <v>76</v>
      </c>
      <c r="S717" s="18"/>
      <c r="T717" s="17" t="s">
        <v>227</v>
      </c>
      <c r="U717" s="18"/>
      <c r="V717" s="17" t="s">
        <v>228</v>
      </c>
      <c r="W717" s="19"/>
      <c r="X717" s="18"/>
      <c r="Y717" s="15">
        <v>97</v>
      </c>
      <c r="Z717" s="5" t="s">
        <v>25</v>
      </c>
      <c r="AA717" s="4" t="s">
        <v>42</v>
      </c>
      <c r="AB717" s="4" t="s">
        <v>43</v>
      </c>
    </row>
    <row r="718" spans="1:28" ht="15" customHeight="1" x14ac:dyDescent="0.25">
      <c r="A718" s="42" t="s">
        <v>44</v>
      </c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4"/>
      <c r="M718" s="26" t="s">
        <v>302</v>
      </c>
      <c r="N718" s="48"/>
      <c r="O718" s="27"/>
      <c r="P718" s="45">
        <f>P713+P714+P715+P716+P717</f>
        <v>11.299999999999999</v>
      </c>
      <c r="Q718" s="46"/>
      <c r="R718" s="45">
        <f>R713+R714+R715+R716+R717</f>
        <v>26.9</v>
      </c>
      <c r="S718" s="46"/>
      <c r="T718" s="45">
        <f>T713+T714+T715+T716+T717</f>
        <v>42.8</v>
      </c>
      <c r="U718" s="46"/>
      <c r="V718" s="45">
        <f>V713+V714+V715+V716+V717</f>
        <v>425.3</v>
      </c>
      <c r="W718" s="47"/>
      <c r="X718" s="46"/>
      <c r="Y718" s="16"/>
      <c r="Z718" s="6" t="s">
        <v>213</v>
      </c>
      <c r="AA718" s="7" t="s">
        <v>43</v>
      </c>
      <c r="AB718" s="7" t="s">
        <v>43</v>
      </c>
    </row>
    <row r="719" spans="1:28" ht="15" customHeight="1" x14ac:dyDescent="0.25">
      <c r="A719" s="49" t="s">
        <v>47</v>
      </c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1"/>
    </row>
    <row r="720" spans="1:28" ht="15" customHeight="1" x14ac:dyDescent="0.25">
      <c r="A720" s="20" t="s">
        <v>229</v>
      </c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2"/>
      <c r="M720" s="23" t="s">
        <v>28</v>
      </c>
      <c r="N720" s="24"/>
      <c r="O720" s="25"/>
      <c r="P720" s="17" t="s">
        <v>92</v>
      </c>
      <c r="Q720" s="18"/>
      <c r="R720" s="17" t="s">
        <v>17</v>
      </c>
      <c r="S720" s="18"/>
      <c r="T720" s="17" t="s">
        <v>230</v>
      </c>
      <c r="U720" s="18"/>
      <c r="V720" s="17" t="s">
        <v>156</v>
      </c>
      <c r="W720" s="19"/>
      <c r="X720" s="18"/>
      <c r="Y720" s="15">
        <v>112</v>
      </c>
      <c r="Z720" s="5" t="s">
        <v>231</v>
      </c>
      <c r="AA720" s="4" t="s">
        <v>122</v>
      </c>
      <c r="AB720" s="4" t="s">
        <v>35</v>
      </c>
    </row>
    <row r="721" spans="1:28" ht="15" customHeight="1" x14ac:dyDescent="0.25">
      <c r="A721" s="42" t="s">
        <v>44</v>
      </c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4"/>
      <c r="M721" s="26" t="s">
        <v>28</v>
      </c>
      <c r="N721" s="48"/>
      <c r="O721" s="27"/>
      <c r="P721" s="45" t="s">
        <v>92</v>
      </c>
      <c r="Q721" s="46"/>
      <c r="R721" s="45" t="s">
        <v>17</v>
      </c>
      <c r="S721" s="46"/>
      <c r="T721" s="45" t="s">
        <v>230</v>
      </c>
      <c r="U721" s="46"/>
      <c r="V721" s="45" t="s">
        <v>156</v>
      </c>
      <c r="W721" s="47"/>
      <c r="X721" s="46"/>
      <c r="Y721" s="16"/>
      <c r="Z721" s="6" t="s">
        <v>231</v>
      </c>
      <c r="AA721" s="7" t="s">
        <v>43</v>
      </c>
      <c r="AB721" s="7" t="s">
        <v>43</v>
      </c>
    </row>
    <row r="722" spans="1:28" ht="15" customHeight="1" x14ac:dyDescent="0.25">
      <c r="A722" s="49" t="s">
        <v>56</v>
      </c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1"/>
    </row>
    <row r="723" spans="1:28" ht="15" customHeight="1" x14ac:dyDescent="0.25">
      <c r="A723" s="20" t="s">
        <v>547</v>
      </c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2"/>
      <c r="M723" s="23">
        <v>60</v>
      </c>
      <c r="N723" s="24"/>
      <c r="O723" s="25"/>
      <c r="P723" s="17">
        <v>0.6</v>
      </c>
      <c r="Q723" s="18"/>
      <c r="R723" s="17">
        <v>2.9</v>
      </c>
      <c r="S723" s="18"/>
      <c r="T723" s="17">
        <v>1.7</v>
      </c>
      <c r="U723" s="18"/>
      <c r="V723" s="17">
        <v>30.5</v>
      </c>
      <c r="W723" s="19"/>
      <c r="X723" s="18"/>
      <c r="Y723" s="15">
        <v>49</v>
      </c>
      <c r="Z723" s="5" t="s">
        <v>290</v>
      </c>
      <c r="AA723" s="4">
        <v>49</v>
      </c>
      <c r="AB723" s="4">
        <v>2011</v>
      </c>
    </row>
    <row r="724" spans="1:28" ht="15" customHeight="1" x14ac:dyDescent="0.25">
      <c r="A724" s="20" t="s">
        <v>530</v>
      </c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2"/>
      <c r="M724" s="23" t="s">
        <v>531</v>
      </c>
      <c r="N724" s="24"/>
      <c r="O724" s="25"/>
      <c r="P724" s="17" t="s">
        <v>138</v>
      </c>
      <c r="Q724" s="18"/>
      <c r="R724" s="17" t="s">
        <v>289</v>
      </c>
      <c r="S724" s="18"/>
      <c r="T724" s="17" t="s">
        <v>250</v>
      </c>
      <c r="U724" s="18"/>
      <c r="V724" s="17" t="s">
        <v>532</v>
      </c>
      <c r="W724" s="19"/>
      <c r="X724" s="18"/>
      <c r="Y724" s="15">
        <v>11</v>
      </c>
      <c r="Z724" s="5" t="s">
        <v>290</v>
      </c>
      <c r="AA724" s="4" t="s">
        <v>533</v>
      </c>
      <c r="AB724" s="4" t="s">
        <v>103</v>
      </c>
    </row>
    <row r="725" spans="1:28" ht="15" customHeight="1" x14ac:dyDescent="0.25">
      <c r="A725" s="20" t="s">
        <v>510</v>
      </c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2"/>
      <c r="M725" s="23" t="s">
        <v>105</v>
      </c>
      <c r="N725" s="24"/>
      <c r="O725" s="25"/>
      <c r="P725" s="17" t="s">
        <v>503</v>
      </c>
      <c r="Q725" s="18"/>
      <c r="R725" s="17">
        <v>8.94</v>
      </c>
      <c r="S725" s="18"/>
      <c r="T725" s="17">
        <v>27.3</v>
      </c>
      <c r="U725" s="18"/>
      <c r="V725" s="17">
        <v>298</v>
      </c>
      <c r="W725" s="19"/>
      <c r="X725" s="18"/>
      <c r="Y725" s="15">
        <v>49</v>
      </c>
      <c r="Z725" s="5">
        <v>14.62</v>
      </c>
      <c r="AA725" s="4" t="s">
        <v>511</v>
      </c>
      <c r="AB725" s="4" t="s">
        <v>35</v>
      </c>
    </row>
    <row r="726" spans="1:28" ht="15" customHeight="1" x14ac:dyDescent="0.25">
      <c r="A726" s="20" t="s">
        <v>512</v>
      </c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2"/>
      <c r="M726" s="23" t="s">
        <v>28</v>
      </c>
      <c r="N726" s="24"/>
      <c r="O726" s="25"/>
      <c r="P726" s="17" t="s">
        <v>22</v>
      </c>
      <c r="Q726" s="18"/>
      <c r="R726" s="17" t="s">
        <v>25</v>
      </c>
      <c r="S726" s="18"/>
      <c r="T726" s="17" t="s">
        <v>129</v>
      </c>
      <c r="U726" s="18"/>
      <c r="V726" s="17" t="s">
        <v>316</v>
      </c>
      <c r="W726" s="19"/>
      <c r="X726" s="18"/>
      <c r="Y726" s="15">
        <v>81</v>
      </c>
      <c r="Z726" s="5" t="s">
        <v>99</v>
      </c>
      <c r="AA726" s="4" t="s">
        <v>513</v>
      </c>
      <c r="AB726" s="4" t="s">
        <v>19</v>
      </c>
    </row>
    <row r="727" spans="1:28" ht="15" customHeight="1" x14ac:dyDescent="0.25">
      <c r="A727" s="20" t="s">
        <v>91</v>
      </c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2"/>
      <c r="M727" s="23" t="s">
        <v>226</v>
      </c>
      <c r="N727" s="24"/>
      <c r="O727" s="25"/>
      <c r="P727" s="17" t="s">
        <v>338</v>
      </c>
      <c r="Q727" s="18"/>
      <c r="R727" s="17" t="s">
        <v>17</v>
      </c>
      <c r="S727" s="18"/>
      <c r="T727" s="17" t="s">
        <v>201</v>
      </c>
      <c r="U727" s="18"/>
      <c r="V727" s="17" t="s">
        <v>479</v>
      </c>
      <c r="W727" s="19"/>
      <c r="X727" s="18"/>
      <c r="Y727" s="15">
        <v>95</v>
      </c>
      <c r="Z727" s="5" t="s">
        <v>25</v>
      </c>
      <c r="AA727" s="4" t="s">
        <v>42</v>
      </c>
      <c r="AB727" s="4" t="s">
        <v>43</v>
      </c>
    </row>
    <row r="728" spans="1:28" ht="15" customHeight="1" x14ac:dyDescent="0.25">
      <c r="A728" s="42" t="s">
        <v>44</v>
      </c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4"/>
      <c r="M728" s="26">
        <v>700</v>
      </c>
      <c r="N728" s="48"/>
      <c r="O728" s="27"/>
      <c r="P728" s="45">
        <f>P723+P724+P725+P726+P727</f>
        <v>25.599999999999998</v>
      </c>
      <c r="Q728" s="46"/>
      <c r="R728" s="45">
        <f>R723+R724+R725+R726+R727</f>
        <v>20.54</v>
      </c>
      <c r="S728" s="46"/>
      <c r="T728" s="45">
        <f>T723+T724+T725+T726+T727</f>
        <v>82.3</v>
      </c>
      <c r="U728" s="46"/>
      <c r="V728" s="45">
        <f>V723+V724+V725+V726+V727</f>
        <v>614.1</v>
      </c>
      <c r="W728" s="47"/>
      <c r="X728" s="46"/>
      <c r="Y728" s="16"/>
      <c r="Z728" s="6">
        <f>Z723+Z725+Z724+Z726+Z727</f>
        <v>26.419999999999998</v>
      </c>
      <c r="AA728" s="7" t="s">
        <v>43</v>
      </c>
      <c r="AB728" s="7" t="s">
        <v>43</v>
      </c>
    </row>
    <row r="729" spans="1:28" ht="15" customHeight="1" x14ac:dyDescent="0.25">
      <c r="A729" s="49" t="s">
        <v>96</v>
      </c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1"/>
    </row>
    <row r="730" spans="1:28" ht="15" customHeight="1" x14ac:dyDescent="0.25">
      <c r="A730" s="20" t="s">
        <v>514</v>
      </c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2"/>
      <c r="M730" s="23" t="s">
        <v>117</v>
      </c>
      <c r="N730" s="24"/>
      <c r="O730" s="25"/>
      <c r="P730" s="17" t="s">
        <v>21</v>
      </c>
      <c r="Q730" s="18"/>
      <c r="R730" s="17" t="s">
        <v>239</v>
      </c>
      <c r="S730" s="18"/>
      <c r="T730" s="17" t="s">
        <v>515</v>
      </c>
      <c r="U730" s="18"/>
      <c r="V730" s="17" t="s">
        <v>298</v>
      </c>
      <c r="W730" s="19"/>
      <c r="X730" s="18"/>
      <c r="Y730" s="15">
        <v>105</v>
      </c>
      <c r="Z730" s="5" t="s">
        <v>349</v>
      </c>
      <c r="AA730" s="4" t="s">
        <v>128</v>
      </c>
      <c r="AB730" s="4" t="s">
        <v>55</v>
      </c>
    </row>
    <row r="731" spans="1:28" ht="15" customHeight="1" x14ac:dyDescent="0.25">
      <c r="A731" s="20" t="s">
        <v>286</v>
      </c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2"/>
      <c r="M731" s="23" t="s">
        <v>350</v>
      </c>
      <c r="N731" s="24"/>
      <c r="O731" s="25"/>
      <c r="P731" s="17" t="s">
        <v>46</v>
      </c>
      <c r="Q731" s="18"/>
      <c r="R731" s="17" t="s">
        <v>25</v>
      </c>
      <c r="S731" s="18"/>
      <c r="T731" s="17" t="s">
        <v>274</v>
      </c>
      <c r="U731" s="18"/>
      <c r="V731" s="17" t="s">
        <v>516</v>
      </c>
      <c r="W731" s="19"/>
      <c r="X731" s="18"/>
      <c r="Y731" s="15">
        <v>85</v>
      </c>
      <c r="Z731" s="5" t="s">
        <v>280</v>
      </c>
      <c r="AA731" s="4" t="s">
        <v>54</v>
      </c>
      <c r="AB731" s="4" t="s">
        <v>55</v>
      </c>
    </row>
    <row r="732" spans="1:28" ht="15" customHeight="1" x14ac:dyDescent="0.25">
      <c r="A732" s="42" t="s">
        <v>44</v>
      </c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4"/>
      <c r="M732" s="26" t="s">
        <v>111</v>
      </c>
      <c r="N732" s="48"/>
      <c r="O732" s="27"/>
      <c r="P732" s="45" t="s">
        <v>118</v>
      </c>
      <c r="Q732" s="46"/>
      <c r="R732" s="45" t="s">
        <v>239</v>
      </c>
      <c r="S732" s="46"/>
      <c r="T732" s="45" t="s">
        <v>517</v>
      </c>
      <c r="U732" s="46"/>
      <c r="V732" s="45" t="s">
        <v>518</v>
      </c>
      <c r="W732" s="47"/>
      <c r="X732" s="46"/>
      <c r="Y732" s="16"/>
      <c r="Z732" s="6" t="s">
        <v>519</v>
      </c>
      <c r="AA732" s="7" t="s">
        <v>43</v>
      </c>
      <c r="AB732" s="7" t="s">
        <v>43</v>
      </c>
    </row>
    <row r="733" spans="1:28" ht="15" customHeight="1" x14ac:dyDescent="0.25">
      <c r="A733" s="49" t="s">
        <v>115</v>
      </c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1"/>
    </row>
    <row r="734" spans="1:28" ht="15" customHeight="1" x14ac:dyDescent="0.25">
      <c r="A734" s="20" t="s">
        <v>427</v>
      </c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2"/>
      <c r="M734" s="23" t="s">
        <v>58</v>
      </c>
      <c r="N734" s="24"/>
      <c r="O734" s="25"/>
      <c r="P734" s="17">
        <v>0.9</v>
      </c>
      <c r="Q734" s="18"/>
      <c r="R734" s="17">
        <v>3</v>
      </c>
      <c r="S734" s="18"/>
      <c r="T734" s="17">
        <v>4.5</v>
      </c>
      <c r="U734" s="18"/>
      <c r="V734" s="17">
        <v>48.7</v>
      </c>
      <c r="W734" s="19"/>
      <c r="X734" s="18"/>
      <c r="Y734" s="15">
        <v>136</v>
      </c>
      <c r="Z734" s="5">
        <v>3.82</v>
      </c>
      <c r="AA734" s="4">
        <v>136</v>
      </c>
      <c r="AB734" s="4">
        <v>2015</v>
      </c>
    </row>
    <row r="735" spans="1:28" ht="15" customHeight="1" x14ac:dyDescent="0.25">
      <c r="A735" s="20" t="s">
        <v>202</v>
      </c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2"/>
      <c r="M735" s="23" t="s">
        <v>203</v>
      </c>
      <c r="N735" s="24"/>
      <c r="O735" s="25"/>
      <c r="P735" s="17" t="s">
        <v>520</v>
      </c>
      <c r="Q735" s="18"/>
      <c r="R735" s="17" t="s">
        <v>206</v>
      </c>
      <c r="S735" s="18"/>
      <c r="T735" s="17" t="s">
        <v>88</v>
      </c>
      <c r="U735" s="18"/>
      <c r="V735" s="17" t="s">
        <v>521</v>
      </c>
      <c r="W735" s="19"/>
      <c r="X735" s="18"/>
      <c r="Y735" s="15">
        <v>33</v>
      </c>
      <c r="Z735" s="5" t="s">
        <v>356</v>
      </c>
      <c r="AA735" s="4" t="s">
        <v>204</v>
      </c>
      <c r="AB735" s="4" t="s">
        <v>35</v>
      </c>
    </row>
    <row r="736" spans="1:28" ht="15" customHeight="1" x14ac:dyDescent="0.25">
      <c r="A736" s="20" t="s">
        <v>276</v>
      </c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2"/>
      <c r="M736" s="23" t="s">
        <v>105</v>
      </c>
      <c r="N736" s="24"/>
      <c r="O736" s="25"/>
      <c r="P736" s="17">
        <v>1.4</v>
      </c>
      <c r="Q736" s="18"/>
      <c r="R736" s="17">
        <v>1.2</v>
      </c>
      <c r="S736" s="18"/>
      <c r="T736" s="17">
        <v>15.5</v>
      </c>
      <c r="U736" s="18"/>
      <c r="V736" s="17">
        <v>70.099999999999994</v>
      </c>
      <c r="W736" s="19"/>
      <c r="X736" s="18"/>
      <c r="Y736" s="15">
        <v>70</v>
      </c>
      <c r="Z736" s="5" t="s">
        <v>25</v>
      </c>
      <c r="AA736" s="4" t="s">
        <v>277</v>
      </c>
      <c r="AB736" s="4" t="s">
        <v>55</v>
      </c>
    </row>
    <row r="737" spans="1:28" ht="15" customHeight="1" x14ac:dyDescent="0.25">
      <c r="A737" s="20" t="s">
        <v>36</v>
      </c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2"/>
      <c r="M737" s="23" t="s">
        <v>37</v>
      </c>
      <c r="N737" s="24"/>
      <c r="O737" s="25"/>
      <c r="P737" s="17" t="s">
        <v>323</v>
      </c>
      <c r="Q737" s="18"/>
      <c r="R737" s="17" t="s">
        <v>30</v>
      </c>
      <c r="S737" s="18"/>
      <c r="T737" s="17" t="s">
        <v>522</v>
      </c>
      <c r="U737" s="18"/>
      <c r="V737" s="17" t="s">
        <v>523</v>
      </c>
      <c r="W737" s="19"/>
      <c r="X737" s="18"/>
      <c r="Y737" s="15">
        <v>99</v>
      </c>
      <c r="Z737" s="5" t="s">
        <v>25</v>
      </c>
      <c r="AA737" s="4" t="s">
        <v>42</v>
      </c>
      <c r="AB737" s="4" t="s">
        <v>43</v>
      </c>
    </row>
    <row r="738" spans="1:28" ht="15" customHeight="1" x14ac:dyDescent="0.25">
      <c r="A738" s="42" t="s">
        <v>44</v>
      </c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4"/>
      <c r="M738" s="26" t="s">
        <v>209</v>
      </c>
      <c r="N738" s="48"/>
      <c r="O738" s="27"/>
      <c r="P738" s="45">
        <f>P734+P735+P736+P737</f>
        <v>24.9</v>
      </c>
      <c r="Q738" s="46"/>
      <c r="R738" s="45">
        <f>R734+R735+R736+R737</f>
        <v>20.5</v>
      </c>
      <c r="S738" s="46"/>
      <c r="T738" s="45">
        <f>T734+T735+T736+T737</f>
        <v>68.900000000000006</v>
      </c>
      <c r="U738" s="46"/>
      <c r="V738" s="45">
        <f>V734+V735+V736+V737</f>
        <v>521.79999999999995</v>
      </c>
      <c r="W738" s="47"/>
      <c r="X738" s="46"/>
      <c r="Y738" s="16"/>
      <c r="Z738" s="6">
        <f>Z734+Z735</f>
        <v>4.12</v>
      </c>
      <c r="AA738" s="7" t="s">
        <v>43</v>
      </c>
      <c r="AB738" s="7" t="s">
        <v>43</v>
      </c>
    </row>
    <row r="739" spans="1:28" ht="15" customHeight="1" x14ac:dyDescent="0.25">
      <c r="A739" s="42" t="s">
        <v>130</v>
      </c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4"/>
      <c r="P739" s="45">
        <f>P718+P721+P728+P732+P738</f>
        <v>73.3</v>
      </c>
      <c r="Q739" s="46"/>
      <c r="R739" s="45">
        <f>R738+R732+R728+R721+R718</f>
        <v>74.94</v>
      </c>
      <c r="S739" s="46"/>
      <c r="T739" s="45">
        <f>T738+T732+T728+T721+T718</f>
        <v>274.25</v>
      </c>
      <c r="U739" s="46"/>
      <c r="V739" s="45">
        <f>V738+V732+V728+V721+V718</f>
        <v>1929.2</v>
      </c>
      <c r="W739" s="47"/>
      <c r="X739" s="46"/>
      <c r="Y739" s="16"/>
      <c r="Z739" s="6">
        <f>Z738+Z732+Z728+Z721+Z718</f>
        <v>57.6</v>
      </c>
      <c r="AA739" s="7" t="s">
        <v>43</v>
      </c>
      <c r="AB739" s="7" t="s">
        <v>43</v>
      </c>
    </row>
    <row r="740" spans="1:28" ht="36.75" customHeight="1" x14ac:dyDescent="0.25">
      <c r="A740" s="113" t="s">
        <v>590</v>
      </c>
      <c r="B740" s="113"/>
      <c r="C740" s="113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  <c r="AA740" s="113"/>
      <c r="AB740" s="113"/>
    </row>
    <row r="741" spans="1:28" ht="15" customHeight="1" x14ac:dyDescent="0.25">
      <c r="A741" s="29" t="s">
        <v>43</v>
      </c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</row>
    <row r="742" spans="1:28" ht="15" customHeight="1" x14ac:dyDescent="0.25">
      <c r="A742" s="68" t="s">
        <v>548</v>
      </c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9"/>
      <c r="AA742" s="69"/>
    </row>
    <row r="743" spans="1:28" ht="15" customHeight="1" x14ac:dyDescent="0.25">
      <c r="A743" s="70" t="s">
        <v>0</v>
      </c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2"/>
      <c r="M743" s="70" t="s">
        <v>1</v>
      </c>
      <c r="N743" s="71"/>
      <c r="O743" s="72"/>
      <c r="P743" s="73" t="s">
        <v>2</v>
      </c>
      <c r="Q743" s="74"/>
      <c r="R743" s="74"/>
      <c r="S743" s="74"/>
      <c r="T743" s="74"/>
      <c r="U743" s="75"/>
      <c r="V743" s="76" t="s">
        <v>3</v>
      </c>
      <c r="W743" s="77"/>
      <c r="X743" s="78"/>
      <c r="Y743" s="79" t="s">
        <v>4</v>
      </c>
      <c r="Z743" s="80" t="s">
        <v>5</v>
      </c>
      <c r="AA743" s="80" t="s">
        <v>6</v>
      </c>
    </row>
    <row r="744" spans="1:28" ht="15" customHeight="1" x14ac:dyDescent="0.25">
      <c r="A744" s="81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3"/>
      <c r="M744" s="81"/>
      <c r="N744" s="82"/>
      <c r="O744" s="83"/>
      <c r="P744" s="84" t="s">
        <v>7</v>
      </c>
      <c r="Q744" s="85"/>
      <c r="R744" s="84" t="s">
        <v>8</v>
      </c>
      <c r="S744" s="85"/>
      <c r="T744" s="84" t="s">
        <v>9</v>
      </c>
      <c r="U744" s="85"/>
      <c r="V744" s="86"/>
      <c r="W744" s="87"/>
      <c r="X744" s="88"/>
      <c r="Y744" s="89"/>
      <c r="Z744" s="90"/>
      <c r="AA744" s="90"/>
    </row>
    <row r="745" spans="1:28" ht="15" customHeight="1" x14ac:dyDescent="0.25">
      <c r="A745" s="91" t="s">
        <v>10</v>
      </c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3"/>
    </row>
    <row r="746" spans="1:28" ht="15" customHeight="1" x14ac:dyDescent="0.25">
      <c r="A746" s="61" t="s">
        <v>57</v>
      </c>
      <c r="B746" s="94"/>
      <c r="C746" s="94"/>
      <c r="D746" s="94"/>
      <c r="E746" s="94"/>
      <c r="F746" s="94"/>
      <c r="G746" s="94"/>
      <c r="H746" s="94"/>
      <c r="I746" s="94"/>
      <c r="J746" s="94"/>
      <c r="K746" s="94"/>
      <c r="L746" s="95"/>
      <c r="M746" s="96" t="s">
        <v>212</v>
      </c>
      <c r="N746" s="97"/>
      <c r="O746" s="98"/>
      <c r="P746" s="99" t="s">
        <v>124</v>
      </c>
      <c r="Q746" s="100"/>
      <c r="R746" s="99" t="s">
        <v>25</v>
      </c>
      <c r="S746" s="100"/>
      <c r="T746" s="99" t="s">
        <v>17</v>
      </c>
      <c r="U746" s="100"/>
      <c r="V746" s="99" t="s">
        <v>38</v>
      </c>
      <c r="W746" s="101"/>
      <c r="X746" s="100"/>
      <c r="Y746" s="102" t="s">
        <v>39</v>
      </c>
      <c r="Z746" s="103" t="s">
        <v>62</v>
      </c>
      <c r="AA746" s="103" t="s">
        <v>55</v>
      </c>
    </row>
    <row r="747" spans="1:28" ht="15" customHeight="1" x14ac:dyDescent="0.25">
      <c r="A747" s="61" t="s">
        <v>570</v>
      </c>
      <c r="B747" s="94"/>
      <c r="C747" s="94"/>
      <c r="D747" s="94"/>
      <c r="E747" s="94"/>
      <c r="F747" s="94"/>
      <c r="G747" s="94"/>
      <c r="H747" s="94"/>
      <c r="I747" s="94"/>
      <c r="J747" s="94"/>
      <c r="K747" s="94"/>
      <c r="L747" s="95"/>
      <c r="M747" s="96" t="s">
        <v>571</v>
      </c>
      <c r="N747" s="97"/>
      <c r="O747" s="98"/>
      <c r="P747" s="99" t="s">
        <v>231</v>
      </c>
      <c r="Q747" s="100"/>
      <c r="R747" s="99" t="s">
        <v>572</v>
      </c>
      <c r="S747" s="100"/>
      <c r="T747" s="99" t="s">
        <v>76</v>
      </c>
      <c r="U747" s="100"/>
      <c r="V747" s="99" t="s">
        <v>573</v>
      </c>
      <c r="W747" s="101"/>
      <c r="X747" s="100"/>
      <c r="Y747" s="102" t="s">
        <v>22</v>
      </c>
      <c r="Z747" s="103" t="s">
        <v>574</v>
      </c>
      <c r="AA747" s="103" t="s">
        <v>103</v>
      </c>
    </row>
    <row r="748" spans="1:28" ht="15" customHeight="1" x14ac:dyDescent="0.25">
      <c r="A748" s="61" t="s">
        <v>20</v>
      </c>
      <c r="B748" s="94"/>
      <c r="C748" s="94"/>
      <c r="D748" s="94"/>
      <c r="E748" s="94"/>
      <c r="F748" s="94"/>
      <c r="G748" s="94"/>
      <c r="H748" s="94"/>
      <c r="I748" s="94"/>
      <c r="J748" s="94"/>
      <c r="K748" s="94"/>
      <c r="L748" s="95"/>
      <c r="M748" s="96" t="s">
        <v>137</v>
      </c>
      <c r="N748" s="97"/>
      <c r="O748" s="98"/>
      <c r="P748" s="99" t="s">
        <v>25</v>
      </c>
      <c r="Q748" s="100"/>
      <c r="R748" s="99" t="s">
        <v>138</v>
      </c>
      <c r="S748" s="100"/>
      <c r="T748" s="99" t="s">
        <v>25</v>
      </c>
      <c r="U748" s="100"/>
      <c r="V748" s="99" t="s">
        <v>139</v>
      </c>
      <c r="W748" s="101"/>
      <c r="X748" s="100"/>
      <c r="Y748" s="102" t="s">
        <v>25</v>
      </c>
      <c r="Z748" s="103" t="s">
        <v>26</v>
      </c>
      <c r="AA748" s="103" t="s">
        <v>19</v>
      </c>
    </row>
    <row r="749" spans="1:28" ht="15" customHeight="1" x14ac:dyDescent="0.25">
      <c r="A749" s="61" t="s">
        <v>341</v>
      </c>
      <c r="B749" s="94"/>
      <c r="C749" s="94"/>
      <c r="D749" s="94"/>
      <c r="E749" s="94"/>
      <c r="F749" s="94"/>
      <c r="G749" s="94"/>
      <c r="H749" s="94"/>
      <c r="I749" s="94"/>
      <c r="J749" s="94"/>
      <c r="K749" s="94"/>
      <c r="L749" s="95"/>
      <c r="M749" s="96" t="s">
        <v>28</v>
      </c>
      <c r="N749" s="97"/>
      <c r="O749" s="98"/>
      <c r="P749" s="99" t="s">
        <v>22</v>
      </c>
      <c r="Q749" s="100"/>
      <c r="R749" s="99" t="s">
        <v>25</v>
      </c>
      <c r="S749" s="100"/>
      <c r="T749" s="99" t="s">
        <v>342</v>
      </c>
      <c r="U749" s="100"/>
      <c r="V749" s="99" t="s">
        <v>343</v>
      </c>
      <c r="W749" s="101"/>
      <c r="X749" s="100"/>
      <c r="Y749" s="102" t="s">
        <v>25</v>
      </c>
      <c r="Z749" s="103" t="s">
        <v>344</v>
      </c>
      <c r="AA749" s="103" t="s">
        <v>103</v>
      </c>
    </row>
    <row r="750" spans="1:28" ht="15" customHeight="1" x14ac:dyDescent="0.25">
      <c r="A750" s="61" t="s">
        <v>36</v>
      </c>
      <c r="B750" s="94"/>
      <c r="C750" s="94"/>
      <c r="D750" s="94"/>
      <c r="E750" s="94"/>
      <c r="F750" s="94"/>
      <c r="G750" s="94"/>
      <c r="H750" s="94"/>
      <c r="I750" s="94"/>
      <c r="J750" s="94"/>
      <c r="K750" s="94"/>
      <c r="L750" s="95"/>
      <c r="M750" s="96" t="s">
        <v>212</v>
      </c>
      <c r="N750" s="97"/>
      <c r="O750" s="98"/>
      <c r="P750" s="99" t="s">
        <v>29</v>
      </c>
      <c r="Q750" s="100"/>
      <c r="R750" s="99" t="s">
        <v>46</v>
      </c>
      <c r="S750" s="100"/>
      <c r="T750" s="99" t="s">
        <v>157</v>
      </c>
      <c r="U750" s="100"/>
      <c r="V750" s="99" t="s">
        <v>575</v>
      </c>
      <c r="W750" s="101"/>
      <c r="X750" s="100"/>
      <c r="Y750" s="102" t="s">
        <v>25</v>
      </c>
      <c r="Z750" s="103" t="s">
        <v>42</v>
      </c>
      <c r="AA750" s="103" t="s">
        <v>43</v>
      </c>
    </row>
    <row r="751" spans="1:28" ht="15" customHeight="1" x14ac:dyDescent="0.25">
      <c r="A751" s="104" t="s">
        <v>44</v>
      </c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6"/>
      <c r="M751" s="84">
        <f>M746+M747+M748+M749+M750</f>
        <v>280</v>
      </c>
      <c r="N751" s="107"/>
      <c r="O751" s="85"/>
      <c r="P751" s="108">
        <f>P746+P747+P748+P749+P750</f>
        <v>10.1</v>
      </c>
      <c r="Q751" s="109"/>
      <c r="R751" s="108">
        <f>R746+R747+R748+R749+R750</f>
        <v>18.099999999999998</v>
      </c>
      <c r="S751" s="109"/>
      <c r="T751" s="108">
        <f>T746+T747+T748+T749+T750</f>
        <v>37.599999999999994</v>
      </c>
      <c r="U751" s="109"/>
      <c r="V751" s="108">
        <f>V746+V747+V748+V749+V750</f>
        <v>327</v>
      </c>
      <c r="W751" s="110"/>
      <c r="X751" s="109"/>
      <c r="Y751" s="111">
        <f>Y746+Y747+Y748+Y749+Y750</f>
        <v>1.6</v>
      </c>
      <c r="Z751" s="112" t="s">
        <v>43</v>
      </c>
      <c r="AA751" s="112" t="s">
        <v>43</v>
      </c>
    </row>
    <row r="752" spans="1:28" ht="15" customHeight="1" x14ac:dyDescent="0.25">
      <c r="A752" s="91" t="s">
        <v>47</v>
      </c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3"/>
    </row>
    <row r="753" spans="1:27" ht="15" customHeight="1" x14ac:dyDescent="0.25">
      <c r="A753" s="61" t="s">
        <v>229</v>
      </c>
      <c r="B753" s="94"/>
      <c r="C753" s="94"/>
      <c r="D753" s="94"/>
      <c r="E753" s="94"/>
      <c r="F753" s="94"/>
      <c r="G753" s="94"/>
      <c r="H753" s="94"/>
      <c r="I753" s="94"/>
      <c r="J753" s="94"/>
      <c r="K753" s="94"/>
      <c r="L753" s="95"/>
      <c r="M753" s="96" t="s">
        <v>28</v>
      </c>
      <c r="N753" s="97"/>
      <c r="O753" s="98"/>
      <c r="P753" s="99" t="s">
        <v>92</v>
      </c>
      <c r="Q753" s="100"/>
      <c r="R753" s="99" t="s">
        <v>17</v>
      </c>
      <c r="S753" s="100"/>
      <c r="T753" s="99" t="s">
        <v>230</v>
      </c>
      <c r="U753" s="100"/>
      <c r="V753" s="99" t="s">
        <v>156</v>
      </c>
      <c r="W753" s="101"/>
      <c r="X753" s="100"/>
      <c r="Y753" s="102" t="s">
        <v>231</v>
      </c>
      <c r="Z753" s="103" t="s">
        <v>122</v>
      </c>
      <c r="AA753" s="103" t="s">
        <v>35</v>
      </c>
    </row>
    <row r="754" spans="1:27" ht="15" customHeight="1" x14ac:dyDescent="0.25">
      <c r="A754" s="104" t="s">
        <v>44</v>
      </c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6"/>
      <c r="M754" s="84" t="s">
        <v>28</v>
      </c>
      <c r="N754" s="107"/>
      <c r="O754" s="85"/>
      <c r="P754" s="108" t="s">
        <v>92</v>
      </c>
      <c r="Q754" s="109"/>
      <c r="R754" s="108" t="s">
        <v>17</v>
      </c>
      <c r="S754" s="109"/>
      <c r="T754" s="108" t="s">
        <v>230</v>
      </c>
      <c r="U754" s="109"/>
      <c r="V754" s="108" t="s">
        <v>156</v>
      </c>
      <c r="W754" s="110"/>
      <c r="X754" s="109"/>
      <c r="Y754" s="111" t="s">
        <v>231</v>
      </c>
      <c r="Z754" s="112" t="s">
        <v>43</v>
      </c>
      <c r="AA754" s="112" t="s">
        <v>43</v>
      </c>
    </row>
    <row r="755" spans="1:27" ht="15" customHeight="1" x14ac:dyDescent="0.25">
      <c r="A755" s="91" t="s">
        <v>56</v>
      </c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3"/>
    </row>
    <row r="756" spans="1:27" ht="15" customHeight="1" x14ac:dyDescent="0.25">
      <c r="A756" s="61" t="s">
        <v>530</v>
      </c>
      <c r="B756" s="94"/>
      <c r="C756" s="94"/>
      <c r="D756" s="94"/>
      <c r="E756" s="94"/>
      <c r="F756" s="94"/>
      <c r="G756" s="94"/>
      <c r="H756" s="94"/>
      <c r="I756" s="94"/>
      <c r="J756" s="94"/>
      <c r="K756" s="94"/>
      <c r="L756" s="95"/>
      <c r="M756" s="96" t="s">
        <v>576</v>
      </c>
      <c r="N756" s="97"/>
      <c r="O756" s="98"/>
      <c r="P756" s="99">
        <v>2.5</v>
      </c>
      <c r="Q756" s="100"/>
      <c r="R756" s="99">
        <v>5</v>
      </c>
      <c r="S756" s="100"/>
      <c r="T756" s="99">
        <v>9</v>
      </c>
      <c r="U756" s="100"/>
      <c r="V756" s="99">
        <v>80.599999999999994</v>
      </c>
      <c r="W756" s="101"/>
      <c r="X756" s="100"/>
      <c r="Y756" s="102" t="s">
        <v>290</v>
      </c>
      <c r="Z756" s="103" t="s">
        <v>533</v>
      </c>
      <c r="AA756" s="103" t="s">
        <v>103</v>
      </c>
    </row>
    <row r="757" spans="1:27" ht="15" customHeight="1" x14ac:dyDescent="0.25">
      <c r="A757" s="61" t="s">
        <v>547</v>
      </c>
      <c r="B757" s="94"/>
      <c r="C757" s="94"/>
      <c r="D757" s="94"/>
      <c r="E757" s="94"/>
      <c r="F757" s="94"/>
      <c r="G757" s="94"/>
      <c r="H757" s="94"/>
      <c r="I757" s="94"/>
      <c r="J757" s="94"/>
      <c r="K757" s="94"/>
      <c r="L757" s="95"/>
      <c r="M757" s="96" t="s">
        <v>226</v>
      </c>
      <c r="N757" s="97"/>
      <c r="O757" s="98"/>
      <c r="P757" s="99">
        <v>0.4</v>
      </c>
      <c r="Q757" s="100"/>
      <c r="R757" s="99">
        <v>1.9</v>
      </c>
      <c r="S757" s="100"/>
      <c r="T757" s="99">
        <v>1.1000000000000001</v>
      </c>
      <c r="U757" s="100"/>
      <c r="V757" s="99">
        <v>20.3</v>
      </c>
      <c r="W757" s="101"/>
      <c r="X757" s="100"/>
      <c r="Y757" s="102">
        <v>3.1</v>
      </c>
      <c r="Z757" s="103">
        <v>49</v>
      </c>
      <c r="AA757" s="103">
        <v>2011</v>
      </c>
    </row>
    <row r="758" spans="1:27" ht="15" customHeight="1" x14ac:dyDescent="0.25">
      <c r="A758" s="61" t="s">
        <v>510</v>
      </c>
      <c r="B758" s="94"/>
      <c r="C758" s="94"/>
      <c r="D758" s="94"/>
      <c r="E758" s="94"/>
      <c r="F758" s="94"/>
      <c r="G758" s="94"/>
      <c r="H758" s="94"/>
      <c r="I758" s="94"/>
      <c r="J758" s="94"/>
      <c r="K758" s="94"/>
      <c r="L758" s="95"/>
      <c r="M758" s="96" t="s">
        <v>49</v>
      </c>
      <c r="N758" s="97"/>
      <c r="O758" s="98"/>
      <c r="P758" s="99" t="s">
        <v>577</v>
      </c>
      <c r="Q758" s="100"/>
      <c r="R758" s="99" t="s">
        <v>578</v>
      </c>
      <c r="S758" s="100"/>
      <c r="T758" s="99" t="s">
        <v>579</v>
      </c>
      <c r="U758" s="100"/>
      <c r="V758" s="99" t="s">
        <v>580</v>
      </c>
      <c r="W758" s="101"/>
      <c r="X758" s="100"/>
      <c r="Y758" s="102" t="s">
        <v>581</v>
      </c>
      <c r="Z758" s="103" t="s">
        <v>511</v>
      </c>
      <c r="AA758" s="103" t="s">
        <v>35</v>
      </c>
    </row>
    <row r="759" spans="1:27" ht="15" customHeight="1" x14ac:dyDescent="0.25">
      <c r="A759" s="61" t="s">
        <v>512</v>
      </c>
      <c r="B759" s="94"/>
      <c r="C759" s="94"/>
      <c r="D759" s="94"/>
      <c r="E759" s="94"/>
      <c r="F759" s="94"/>
      <c r="G759" s="94"/>
      <c r="H759" s="94"/>
      <c r="I759" s="94"/>
      <c r="J759" s="94"/>
      <c r="K759" s="94"/>
      <c r="L759" s="95"/>
      <c r="M759" s="96" t="s">
        <v>28</v>
      </c>
      <c r="N759" s="97"/>
      <c r="O759" s="98"/>
      <c r="P759" s="99" t="s">
        <v>22</v>
      </c>
      <c r="Q759" s="100"/>
      <c r="R759" s="99" t="s">
        <v>25</v>
      </c>
      <c r="S759" s="100"/>
      <c r="T759" s="99" t="s">
        <v>129</v>
      </c>
      <c r="U759" s="100"/>
      <c r="V759" s="99" t="s">
        <v>316</v>
      </c>
      <c r="W759" s="101"/>
      <c r="X759" s="100"/>
      <c r="Y759" s="102" t="s">
        <v>99</v>
      </c>
      <c r="Z759" s="103" t="s">
        <v>513</v>
      </c>
      <c r="AA759" s="103" t="s">
        <v>19</v>
      </c>
    </row>
    <row r="760" spans="1:27" ht="15" customHeight="1" x14ac:dyDescent="0.25">
      <c r="A760" s="61" t="s">
        <v>91</v>
      </c>
      <c r="B760" s="94"/>
      <c r="C760" s="94"/>
      <c r="D760" s="94"/>
      <c r="E760" s="94"/>
      <c r="F760" s="94"/>
      <c r="G760" s="94"/>
      <c r="H760" s="94"/>
      <c r="I760" s="94"/>
      <c r="J760" s="94"/>
      <c r="K760" s="94"/>
      <c r="L760" s="95"/>
      <c r="M760" s="96">
        <v>30</v>
      </c>
      <c r="N760" s="97"/>
      <c r="O760" s="98"/>
      <c r="P760" s="99">
        <v>2.5</v>
      </c>
      <c r="Q760" s="100"/>
      <c r="R760" s="99">
        <v>0.4</v>
      </c>
      <c r="S760" s="100"/>
      <c r="T760" s="99">
        <v>14.3</v>
      </c>
      <c r="U760" s="100"/>
      <c r="V760" s="99">
        <v>63.3</v>
      </c>
      <c r="W760" s="101"/>
      <c r="X760" s="100"/>
      <c r="Y760" s="102" t="s">
        <v>25</v>
      </c>
      <c r="Z760" s="103" t="s">
        <v>42</v>
      </c>
      <c r="AA760" s="103" t="s">
        <v>43</v>
      </c>
    </row>
    <row r="761" spans="1:27" ht="15" customHeight="1" x14ac:dyDescent="0.25">
      <c r="A761" s="104" t="s">
        <v>44</v>
      </c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6"/>
      <c r="M761" s="84">
        <v>549</v>
      </c>
      <c r="N761" s="107"/>
      <c r="O761" s="85"/>
      <c r="P761" s="108">
        <f>P756+P757+P758+P759+P760</f>
        <v>19.420000000000002</v>
      </c>
      <c r="Q761" s="109"/>
      <c r="R761" s="108">
        <f>R756+R757+R758+R759+R760</f>
        <v>14.450000000000001</v>
      </c>
      <c r="S761" s="109"/>
      <c r="T761" s="108">
        <f>T756+T757+T758+T759+T760</f>
        <v>65.739999999999995</v>
      </c>
      <c r="U761" s="109"/>
      <c r="V761" s="108">
        <f>V756+V757+V758+V759+V760</f>
        <v>472.2</v>
      </c>
      <c r="W761" s="110"/>
      <c r="X761" s="109"/>
      <c r="Y761" s="111">
        <f>Y756+Y757+Y758+Y759+Y760</f>
        <v>21.9</v>
      </c>
      <c r="Z761" s="112" t="s">
        <v>43</v>
      </c>
      <c r="AA761" s="112" t="s">
        <v>43</v>
      </c>
    </row>
    <row r="762" spans="1:27" ht="15" customHeight="1" x14ac:dyDescent="0.25">
      <c r="A762" s="91" t="s">
        <v>96</v>
      </c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3"/>
    </row>
    <row r="763" spans="1:27" ht="15" customHeight="1" x14ac:dyDescent="0.25">
      <c r="A763" s="61" t="s">
        <v>514</v>
      </c>
      <c r="B763" s="94"/>
      <c r="C763" s="94"/>
      <c r="D763" s="94"/>
      <c r="E763" s="94"/>
      <c r="F763" s="94"/>
      <c r="G763" s="94"/>
      <c r="H763" s="94"/>
      <c r="I763" s="94"/>
      <c r="J763" s="94"/>
      <c r="K763" s="94"/>
      <c r="L763" s="95"/>
      <c r="M763" s="96" t="s">
        <v>58</v>
      </c>
      <c r="N763" s="97"/>
      <c r="O763" s="98"/>
      <c r="P763" s="99" t="s">
        <v>231</v>
      </c>
      <c r="Q763" s="100"/>
      <c r="R763" s="99" t="s">
        <v>582</v>
      </c>
      <c r="S763" s="100"/>
      <c r="T763" s="99" t="s">
        <v>583</v>
      </c>
      <c r="U763" s="100"/>
      <c r="V763" s="99" t="s">
        <v>584</v>
      </c>
      <c r="W763" s="101"/>
      <c r="X763" s="100"/>
      <c r="Y763" s="102" t="s">
        <v>585</v>
      </c>
      <c r="Z763" s="103" t="s">
        <v>128</v>
      </c>
      <c r="AA763" s="103" t="s">
        <v>55</v>
      </c>
    </row>
    <row r="764" spans="1:27" ht="15" customHeight="1" x14ac:dyDescent="0.25">
      <c r="A764" s="61" t="s">
        <v>286</v>
      </c>
      <c r="B764" s="94"/>
      <c r="C764" s="94"/>
      <c r="D764" s="94"/>
      <c r="E764" s="94"/>
      <c r="F764" s="94"/>
      <c r="G764" s="94"/>
      <c r="H764" s="94"/>
      <c r="I764" s="94"/>
      <c r="J764" s="94"/>
      <c r="K764" s="94"/>
      <c r="L764" s="95"/>
      <c r="M764" s="96" t="s">
        <v>49</v>
      </c>
      <c r="N764" s="97"/>
      <c r="O764" s="98"/>
      <c r="P764" s="99" t="s">
        <v>50</v>
      </c>
      <c r="Q764" s="100"/>
      <c r="R764" s="99" t="s">
        <v>25</v>
      </c>
      <c r="S764" s="100"/>
      <c r="T764" s="99" t="s">
        <v>586</v>
      </c>
      <c r="U764" s="100"/>
      <c r="V764" s="99" t="s">
        <v>587</v>
      </c>
      <c r="W764" s="101"/>
      <c r="X764" s="100"/>
      <c r="Y764" s="102" t="s">
        <v>588</v>
      </c>
      <c r="Z764" s="103" t="s">
        <v>54</v>
      </c>
      <c r="AA764" s="103" t="s">
        <v>55</v>
      </c>
    </row>
    <row r="765" spans="1:27" ht="15" customHeight="1" x14ac:dyDescent="0.25">
      <c r="A765" s="104" t="s">
        <v>44</v>
      </c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6"/>
      <c r="M765" s="84" t="s">
        <v>589</v>
      </c>
      <c r="N765" s="107"/>
      <c r="O765" s="85"/>
      <c r="P765" s="108">
        <f>P763+P764</f>
        <v>8.3000000000000007</v>
      </c>
      <c r="Q765" s="109"/>
      <c r="R765" s="108">
        <f>R763+R764</f>
        <v>4.88</v>
      </c>
      <c r="S765" s="109"/>
      <c r="T765" s="108">
        <f>T763+T764</f>
        <v>52.66</v>
      </c>
      <c r="U765" s="109"/>
      <c r="V765" s="108">
        <f>V763+V764</f>
        <v>241</v>
      </c>
      <c r="W765" s="110"/>
      <c r="X765" s="109"/>
      <c r="Y765" s="111">
        <f>Y763+Y764</f>
        <v>14.77</v>
      </c>
      <c r="Z765" s="112" t="s">
        <v>43</v>
      </c>
      <c r="AA765" s="112" t="s">
        <v>43</v>
      </c>
    </row>
    <row r="766" spans="1:27" ht="15" customHeight="1" x14ac:dyDescent="0.25">
      <c r="A766" s="91" t="s">
        <v>115</v>
      </c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3"/>
    </row>
    <row r="767" spans="1:27" ht="15" customHeight="1" x14ac:dyDescent="0.25">
      <c r="A767" s="61" t="s">
        <v>427</v>
      </c>
      <c r="B767" s="94"/>
      <c r="C767" s="94"/>
      <c r="D767" s="94"/>
      <c r="E767" s="94"/>
      <c r="F767" s="94"/>
      <c r="G767" s="94"/>
      <c r="H767" s="94"/>
      <c r="I767" s="94"/>
      <c r="J767" s="94"/>
      <c r="K767" s="94"/>
      <c r="L767" s="95"/>
      <c r="M767" s="96">
        <v>30</v>
      </c>
      <c r="N767" s="97"/>
      <c r="O767" s="98"/>
      <c r="P767" s="99">
        <v>0.5</v>
      </c>
      <c r="Q767" s="100"/>
      <c r="R767" s="99">
        <v>1.5</v>
      </c>
      <c r="S767" s="100"/>
      <c r="T767" s="99">
        <v>2.2999999999999998</v>
      </c>
      <c r="U767" s="100"/>
      <c r="V767" s="99">
        <v>24.4</v>
      </c>
      <c r="W767" s="101"/>
      <c r="X767" s="100"/>
      <c r="Y767" s="102">
        <v>3.82</v>
      </c>
      <c r="Z767" s="103">
        <v>136</v>
      </c>
      <c r="AA767" s="103">
        <v>2015</v>
      </c>
    </row>
    <row r="768" spans="1:27" ht="15" customHeight="1" x14ac:dyDescent="0.25">
      <c r="A768" s="61" t="s">
        <v>202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5"/>
      <c r="M768" s="96" t="s">
        <v>203</v>
      </c>
      <c r="N768" s="97"/>
      <c r="O768" s="98"/>
      <c r="P768" s="99" t="s">
        <v>520</v>
      </c>
      <c r="Q768" s="100"/>
      <c r="R768" s="99" t="s">
        <v>206</v>
      </c>
      <c r="S768" s="100"/>
      <c r="T768" s="99" t="s">
        <v>88</v>
      </c>
      <c r="U768" s="100"/>
      <c r="V768" s="99" t="s">
        <v>521</v>
      </c>
      <c r="W768" s="101"/>
      <c r="X768" s="100"/>
      <c r="Y768" s="102" t="s">
        <v>356</v>
      </c>
      <c r="Z768" s="103" t="s">
        <v>204</v>
      </c>
      <c r="AA768" s="103" t="s">
        <v>35</v>
      </c>
    </row>
    <row r="769" spans="1:27" ht="15" customHeight="1" x14ac:dyDescent="0.25">
      <c r="A769" s="61" t="s">
        <v>276</v>
      </c>
      <c r="B769" s="94"/>
      <c r="C769" s="94"/>
      <c r="D769" s="94"/>
      <c r="E769" s="94"/>
      <c r="F769" s="94"/>
      <c r="G769" s="94"/>
      <c r="H769" s="94"/>
      <c r="I769" s="94"/>
      <c r="J769" s="94"/>
      <c r="K769" s="94"/>
      <c r="L769" s="95"/>
      <c r="M769" s="96">
        <v>180</v>
      </c>
      <c r="N769" s="97"/>
      <c r="O769" s="98"/>
      <c r="P769" s="99">
        <v>1.3</v>
      </c>
      <c r="Q769" s="100"/>
      <c r="R769" s="99">
        <v>1</v>
      </c>
      <c r="S769" s="100"/>
      <c r="T769" s="99">
        <v>14</v>
      </c>
      <c r="U769" s="100"/>
      <c r="V769" s="99">
        <v>63.1</v>
      </c>
      <c r="W769" s="101"/>
      <c r="X769" s="100"/>
      <c r="Y769" s="102" t="s">
        <v>25</v>
      </c>
      <c r="Z769" s="103" t="s">
        <v>277</v>
      </c>
      <c r="AA769" s="103" t="s">
        <v>55</v>
      </c>
    </row>
    <row r="770" spans="1:27" ht="15" customHeight="1" x14ac:dyDescent="0.25">
      <c r="A770" s="61" t="s">
        <v>36</v>
      </c>
      <c r="B770" s="94"/>
      <c r="C770" s="94"/>
      <c r="D770" s="94"/>
      <c r="E770" s="94"/>
      <c r="F770" s="94"/>
      <c r="G770" s="94"/>
      <c r="H770" s="94"/>
      <c r="I770" s="94"/>
      <c r="J770" s="94"/>
      <c r="K770" s="94"/>
      <c r="L770" s="95"/>
      <c r="M770" s="96" t="s">
        <v>212</v>
      </c>
      <c r="N770" s="97"/>
      <c r="O770" s="98"/>
      <c r="P770" s="99" t="s">
        <v>29</v>
      </c>
      <c r="Q770" s="100"/>
      <c r="R770" s="99" t="s">
        <v>46</v>
      </c>
      <c r="S770" s="100"/>
      <c r="T770" s="99" t="s">
        <v>157</v>
      </c>
      <c r="U770" s="100"/>
      <c r="V770" s="99" t="s">
        <v>575</v>
      </c>
      <c r="W770" s="101"/>
      <c r="X770" s="100"/>
      <c r="Y770" s="102" t="s">
        <v>25</v>
      </c>
      <c r="Z770" s="103" t="s">
        <v>42</v>
      </c>
      <c r="AA770" s="103" t="s">
        <v>43</v>
      </c>
    </row>
    <row r="771" spans="1:27" ht="15" customHeight="1" x14ac:dyDescent="0.25">
      <c r="A771" s="104" t="s">
        <v>44</v>
      </c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6"/>
      <c r="M771" s="84">
        <v>400</v>
      </c>
      <c r="N771" s="107"/>
      <c r="O771" s="85"/>
      <c r="P771" s="108">
        <f>P767+P768+P769+P770</f>
        <v>22.400000000000002</v>
      </c>
      <c r="Q771" s="109"/>
      <c r="R771" s="108">
        <f>R767+R768+R769+R770</f>
        <v>18</v>
      </c>
      <c r="S771" s="109"/>
      <c r="T771" s="108">
        <f>T767+T768+T769+T770</f>
        <v>52</v>
      </c>
      <c r="U771" s="109"/>
      <c r="V771" s="108">
        <f>V767+V768+V769+V770</f>
        <v>423.9</v>
      </c>
      <c r="W771" s="110"/>
      <c r="X771" s="109"/>
      <c r="Y771" s="111">
        <f>Y767+Y768+Y769+Y770</f>
        <v>4.12</v>
      </c>
      <c r="Z771" s="112" t="s">
        <v>43</v>
      </c>
      <c r="AA771" s="112" t="s">
        <v>43</v>
      </c>
    </row>
    <row r="772" spans="1:27" ht="15" customHeight="1" x14ac:dyDescent="0.25">
      <c r="A772" s="104" t="s">
        <v>130</v>
      </c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6"/>
      <c r="P772" s="108">
        <f>P751+P754+P761+P765+P771</f>
        <v>60.820000000000007</v>
      </c>
      <c r="Q772" s="109"/>
      <c r="R772" s="108">
        <f>R751+R754+R761+R765+R771</f>
        <v>55.93</v>
      </c>
      <c r="S772" s="109"/>
      <c r="T772" s="108">
        <f>T751+T754+T761+T765+T771</f>
        <v>223.5</v>
      </c>
      <c r="U772" s="109"/>
      <c r="V772" s="108">
        <f>V751+V754+V761+V765+V771</f>
        <v>1534.6</v>
      </c>
      <c r="W772" s="110"/>
      <c r="X772" s="109"/>
      <c r="Y772" s="111">
        <f>Y751+Y754+Y761+Y765+Y771</f>
        <v>49.889999999999993</v>
      </c>
      <c r="Z772" s="112" t="s">
        <v>43</v>
      </c>
      <c r="AA772" s="112" t="s">
        <v>43</v>
      </c>
    </row>
    <row r="773" spans="1:27" ht="15" customHeight="1" x14ac:dyDescent="0.25">
      <c r="A773" s="69" t="s">
        <v>43</v>
      </c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</row>
    <row r="774" spans="1:27" ht="15" customHeight="1" x14ac:dyDescent="0.25">
      <c r="A774" s="68" t="s">
        <v>550</v>
      </c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114"/>
      <c r="AA774" s="114"/>
    </row>
    <row r="775" spans="1:27" ht="15" customHeight="1" x14ac:dyDescent="0.25">
      <c r="A775" s="70" t="s">
        <v>0</v>
      </c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2"/>
      <c r="M775" s="70" t="s">
        <v>1</v>
      </c>
      <c r="N775" s="71"/>
      <c r="O775" s="72"/>
      <c r="P775" s="73" t="s">
        <v>2</v>
      </c>
      <c r="Q775" s="74"/>
      <c r="R775" s="74"/>
      <c r="S775" s="74"/>
      <c r="T775" s="74"/>
      <c r="U775" s="75"/>
      <c r="V775" s="76" t="s">
        <v>3</v>
      </c>
      <c r="W775" s="77"/>
      <c r="X775" s="78"/>
      <c r="Y775" s="79" t="s">
        <v>4</v>
      </c>
      <c r="Z775" s="80" t="s">
        <v>5</v>
      </c>
      <c r="AA775" s="80" t="s">
        <v>6</v>
      </c>
    </row>
    <row r="776" spans="1:27" ht="15" customHeight="1" x14ac:dyDescent="0.25">
      <c r="A776" s="81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3"/>
      <c r="M776" s="81"/>
      <c r="N776" s="82"/>
      <c r="O776" s="83"/>
      <c r="P776" s="84" t="s">
        <v>7</v>
      </c>
      <c r="Q776" s="85"/>
      <c r="R776" s="84" t="s">
        <v>8</v>
      </c>
      <c r="S776" s="85"/>
      <c r="T776" s="84" t="s">
        <v>9</v>
      </c>
      <c r="U776" s="85"/>
      <c r="V776" s="86"/>
      <c r="W776" s="87"/>
      <c r="X776" s="88"/>
      <c r="Y776" s="89"/>
      <c r="Z776" s="90"/>
      <c r="AA776" s="90"/>
    </row>
    <row r="777" spans="1:27" ht="15" customHeight="1" x14ac:dyDescent="0.25">
      <c r="A777" s="91" t="s">
        <v>10</v>
      </c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3"/>
    </row>
    <row r="778" spans="1:27" ht="15" customHeight="1" x14ac:dyDescent="0.25">
      <c r="A778" s="61" t="s">
        <v>11</v>
      </c>
      <c r="B778" s="94"/>
      <c r="C778" s="94"/>
      <c r="D778" s="94"/>
      <c r="E778" s="94"/>
      <c r="F778" s="94"/>
      <c r="G778" s="94"/>
      <c r="H778" s="94"/>
      <c r="I778" s="94"/>
      <c r="J778" s="94"/>
      <c r="K778" s="94"/>
      <c r="L778" s="95"/>
      <c r="M778" s="96">
        <v>130</v>
      </c>
      <c r="N778" s="97"/>
      <c r="O778" s="98"/>
      <c r="P778" s="99">
        <v>3.9</v>
      </c>
      <c r="Q778" s="100"/>
      <c r="R778" s="99">
        <v>5.5</v>
      </c>
      <c r="S778" s="100"/>
      <c r="T778" s="99">
        <v>17.600000000000001</v>
      </c>
      <c r="U778" s="100"/>
      <c r="V778" s="99">
        <v>119.3</v>
      </c>
      <c r="W778" s="101"/>
      <c r="X778" s="100"/>
      <c r="Y778" s="102" t="s">
        <v>33</v>
      </c>
      <c r="Z778" s="103" t="s">
        <v>18</v>
      </c>
      <c r="AA778" s="103" t="s">
        <v>19</v>
      </c>
    </row>
    <row r="779" spans="1:27" ht="15" customHeight="1" x14ac:dyDescent="0.25">
      <c r="A779" s="61" t="s">
        <v>20</v>
      </c>
      <c r="B779" s="94"/>
      <c r="C779" s="94"/>
      <c r="D779" s="94"/>
      <c r="E779" s="94"/>
      <c r="F779" s="94"/>
      <c r="G779" s="94"/>
      <c r="H779" s="94"/>
      <c r="I779" s="94"/>
      <c r="J779" s="94"/>
      <c r="K779" s="94"/>
      <c r="L779" s="95"/>
      <c r="M779" s="96" t="s">
        <v>137</v>
      </c>
      <c r="N779" s="97"/>
      <c r="O779" s="98"/>
      <c r="P779" s="99" t="s">
        <v>25</v>
      </c>
      <c r="Q779" s="100"/>
      <c r="R779" s="99" t="s">
        <v>138</v>
      </c>
      <c r="S779" s="100"/>
      <c r="T779" s="99" t="s">
        <v>25</v>
      </c>
      <c r="U779" s="100"/>
      <c r="V779" s="99" t="s">
        <v>139</v>
      </c>
      <c r="W779" s="101"/>
      <c r="X779" s="100"/>
      <c r="Y779" s="102" t="s">
        <v>25</v>
      </c>
      <c r="Z779" s="103" t="s">
        <v>26</v>
      </c>
      <c r="AA779" s="103" t="s">
        <v>19</v>
      </c>
    </row>
    <row r="780" spans="1:27" ht="15" customHeight="1" x14ac:dyDescent="0.25">
      <c r="A780" s="61" t="s">
        <v>27</v>
      </c>
      <c r="B780" s="94"/>
      <c r="C780" s="94"/>
      <c r="D780" s="94"/>
      <c r="E780" s="94"/>
      <c r="F780" s="94"/>
      <c r="G780" s="94"/>
      <c r="H780" s="94"/>
      <c r="I780" s="94"/>
      <c r="J780" s="94"/>
      <c r="K780" s="94"/>
      <c r="L780" s="95"/>
      <c r="M780" s="96" t="s">
        <v>28</v>
      </c>
      <c r="N780" s="97"/>
      <c r="O780" s="98"/>
      <c r="P780" s="99" t="s">
        <v>29</v>
      </c>
      <c r="Q780" s="100"/>
      <c r="R780" s="99" t="s">
        <v>30</v>
      </c>
      <c r="S780" s="100"/>
      <c r="T780" s="99" t="s">
        <v>31</v>
      </c>
      <c r="U780" s="100"/>
      <c r="V780" s="99" t="s">
        <v>32</v>
      </c>
      <c r="W780" s="101"/>
      <c r="X780" s="100"/>
      <c r="Y780" s="102" t="s">
        <v>33</v>
      </c>
      <c r="Z780" s="103" t="s">
        <v>34</v>
      </c>
      <c r="AA780" s="103" t="s">
        <v>35</v>
      </c>
    </row>
    <row r="781" spans="1:27" ht="15" customHeight="1" x14ac:dyDescent="0.25">
      <c r="A781" s="61" t="s">
        <v>36</v>
      </c>
      <c r="B781" s="94"/>
      <c r="C781" s="94"/>
      <c r="D781" s="94"/>
      <c r="E781" s="94"/>
      <c r="F781" s="94"/>
      <c r="G781" s="94"/>
      <c r="H781" s="94"/>
      <c r="I781" s="94"/>
      <c r="J781" s="94"/>
      <c r="K781" s="94"/>
      <c r="L781" s="95"/>
      <c r="M781" s="96" t="s">
        <v>212</v>
      </c>
      <c r="N781" s="97"/>
      <c r="O781" s="98"/>
      <c r="P781" s="99" t="s">
        <v>29</v>
      </c>
      <c r="Q781" s="100"/>
      <c r="R781" s="99" t="s">
        <v>46</v>
      </c>
      <c r="S781" s="100"/>
      <c r="T781" s="99" t="s">
        <v>157</v>
      </c>
      <c r="U781" s="100"/>
      <c r="V781" s="99" t="s">
        <v>575</v>
      </c>
      <c r="W781" s="101"/>
      <c r="X781" s="100"/>
      <c r="Y781" s="102" t="s">
        <v>25</v>
      </c>
      <c r="Z781" s="103" t="s">
        <v>42</v>
      </c>
      <c r="AA781" s="103" t="s">
        <v>43</v>
      </c>
    </row>
    <row r="782" spans="1:27" ht="15" customHeight="1" x14ac:dyDescent="0.25">
      <c r="A782" s="104" t="s">
        <v>44</v>
      </c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6"/>
      <c r="M782" s="84">
        <v>315</v>
      </c>
      <c r="N782" s="107"/>
      <c r="O782" s="85"/>
      <c r="P782" s="108">
        <f>P778+P779+P780+P781</f>
        <v>8.5</v>
      </c>
      <c r="Q782" s="109"/>
      <c r="R782" s="108">
        <f>R778+R779+R780+R781</f>
        <v>12.2</v>
      </c>
      <c r="S782" s="109"/>
      <c r="T782" s="108">
        <f>T778+T779+T780+T781</f>
        <v>52.2</v>
      </c>
      <c r="U782" s="109"/>
      <c r="V782" s="108">
        <f>V778+V779+V780+V781</f>
        <v>323</v>
      </c>
      <c r="W782" s="110"/>
      <c r="X782" s="109"/>
      <c r="Y782" s="111">
        <f>Y778+Y779+Y780+Y781</f>
        <v>0.8</v>
      </c>
      <c r="Z782" s="112" t="s">
        <v>43</v>
      </c>
      <c r="AA782" s="112" t="s">
        <v>43</v>
      </c>
    </row>
    <row r="783" spans="1:27" ht="15" customHeight="1" x14ac:dyDescent="0.25">
      <c r="A783" s="91" t="s">
        <v>47</v>
      </c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3"/>
    </row>
    <row r="784" spans="1:27" ht="15" customHeight="1" x14ac:dyDescent="0.25">
      <c r="A784" s="61" t="s">
        <v>48</v>
      </c>
      <c r="B784" s="94"/>
      <c r="C784" s="94"/>
      <c r="D784" s="94"/>
      <c r="E784" s="94"/>
      <c r="F784" s="94"/>
      <c r="G784" s="94"/>
      <c r="H784" s="94"/>
      <c r="I784" s="94"/>
      <c r="J784" s="94"/>
      <c r="K784" s="94"/>
      <c r="L784" s="95"/>
      <c r="M784" s="96">
        <v>140</v>
      </c>
      <c r="N784" s="97"/>
      <c r="O784" s="98"/>
      <c r="P784" s="99">
        <v>0.8</v>
      </c>
      <c r="Q784" s="100"/>
      <c r="R784" s="99" t="s">
        <v>25</v>
      </c>
      <c r="S784" s="100"/>
      <c r="T784" s="99">
        <v>14.1</v>
      </c>
      <c r="U784" s="100"/>
      <c r="V784" s="99">
        <v>60.2</v>
      </c>
      <c r="W784" s="101"/>
      <c r="X784" s="100"/>
      <c r="Y784" s="102">
        <v>2.8</v>
      </c>
      <c r="Z784" s="103" t="s">
        <v>54</v>
      </c>
      <c r="AA784" s="103" t="s">
        <v>55</v>
      </c>
    </row>
    <row r="785" spans="1:27" ht="15" customHeight="1" x14ac:dyDescent="0.25">
      <c r="A785" s="104" t="s">
        <v>44</v>
      </c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6"/>
      <c r="M785" s="84">
        <v>140</v>
      </c>
      <c r="N785" s="107"/>
      <c r="O785" s="85"/>
      <c r="P785" s="108">
        <v>0.8</v>
      </c>
      <c r="Q785" s="109"/>
      <c r="R785" s="108" t="s">
        <v>25</v>
      </c>
      <c r="S785" s="109"/>
      <c r="T785" s="108">
        <v>14.1</v>
      </c>
      <c r="U785" s="109"/>
      <c r="V785" s="108">
        <v>60.2</v>
      </c>
      <c r="W785" s="110"/>
      <c r="X785" s="109"/>
      <c r="Y785" s="111">
        <v>2.8</v>
      </c>
      <c r="Z785" s="112" t="s">
        <v>43</v>
      </c>
      <c r="AA785" s="112" t="s">
        <v>43</v>
      </c>
    </row>
    <row r="786" spans="1:27" ht="15" customHeight="1" x14ac:dyDescent="0.25">
      <c r="A786" s="91" t="s">
        <v>56</v>
      </c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3"/>
    </row>
    <row r="787" spans="1:27" ht="15" customHeight="1" x14ac:dyDescent="0.25">
      <c r="A787" s="61" t="s">
        <v>591</v>
      </c>
      <c r="B787" s="94"/>
      <c r="C787" s="94"/>
      <c r="D787" s="94"/>
      <c r="E787" s="94"/>
      <c r="F787" s="94"/>
      <c r="G787" s="94"/>
      <c r="H787" s="94"/>
      <c r="I787" s="94"/>
      <c r="J787" s="94"/>
      <c r="K787" s="94"/>
      <c r="L787" s="95"/>
      <c r="M787" s="96">
        <v>30</v>
      </c>
      <c r="N787" s="97"/>
      <c r="O787" s="98"/>
      <c r="P787" s="99">
        <v>0.7</v>
      </c>
      <c r="Q787" s="100"/>
      <c r="R787" s="99">
        <v>1.4</v>
      </c>
      <c r="S787" s="100"/>
      <c r="T787" s="99">
        <v>3.2</v>
      </c>
      <c r="U787" s="100"/>
      <c r="V787" s="99">
        <v>29.9</v>
      </c>
      <c r="W787" s="101"/>
      <c r="X787" s="100"/>
      <c r="Y787" s="102">
        <v>2</v>
      </c>
      <c r="Z787" s="103">
        <v>54</v>
      </c>
      <c r="AA787" s="103">
        <v>2012</v>
      </c>
    </row>
    <row r="788" spans="1:27" ht="15" customHeight="1" x14ac:dyDescent="0.25">
      <c r="A788" s="61" t="s">
        <v>63</v>
      </c>
      <c r="B788" s="94"/>
      <c r="C788" s="94"/>
      <c r="D788" s="94"/>
      <c r="E788" s="94"/>
      <c r="F788" s="94"/>
      <c r="G788" s="94"/>
      <c r="H788" s="94"/>
      <c r="I788" s="94"/>
      <c r="J788" s="94"/>
      <c r="K788" s="94"/>
      <c r="L788" s="95"/>
      <c r="M788" s="96" t="s">
        <v>592</v>
      </c>
      <c r="N788" s="97"/>
      <c r="O788" s="98"/>
      <c r="P788" s="99" t="s">
        <v>220</v>
      </c>
      <c r="Q788" s="100"/>
      <c r="R788" s="99" t="s">
        <v>106</v>
      </c>
      <c r="S788" s="100"/>
      <c r="T788" s="99" t="s">
        <v>216</v>
      </c>
      <c r="U788" s="100"/>
      <c r="V788" s="99" t="s">
        <v>593</v>
      </c>
      <c r="W788" s="101"/>
      <c r="X788" s="100"/>
      <c r="Y788" s="102" t="s">
        <v>108</v>
      </c>
      <c r="Z788" s="103" t="s">
        <v>69</v>
      </c>
      <c r="AA788" s="103" t="s">
        <v>55</v>
      </c>
    </row>
    <row r="789" spans="1:27" ht="15" customHeight="1" x14ac:dyDescent="0.25">
      <c r="A789" s="61" t="s">
        <v>70</v>
      </c>
      <c r="B789" s="94"/>
      <c r="C789" s="94"/>
      <c r="D789" s="94"/>
      <c r="E789" s="94"/>
      <c r="F789" s="94"/>
      <c r="G789" s="94"/>
      <c r="H789" s="94"/>
      <c r="I789" s="94"/>
      <c r="J789" s="94"/>
      <c r="K789" s="94"/>
      <c r="L789" s="95"/>
      <c r="M789" s="96" t="s">
        <v>594</v>
      </c>
      <c r="N789" s="97"/>
      <c r="O789" s="98"/>
      <c r="P789" s="99" t="s">
        <v>261</v>
      </c>
      <c r="Q789" s="100"/>
      <c r="R789" s="99" t="s">
        <v>181</v>
      </c>
      <c r="S789" s="100"/>
      <c r="T789" s="99" t="s">
        <v>595</v>
      </c>
      <c r="U789" s="100"/>
      <c r="V789" s="99" t="s">
        <v>596</v>
      </c>
      <c r="W789" s="101"/>
      <c r="X789" s="100"/>
      <c r="Y789" s="102" t="s">
        <v>50</v>
      </c>
      <c r="Z789" s="103" t="s">
        <v>77</v>
      </c>
      <c r="AA789" s="103" t="s">
        <v>35</v>
      </c>
    </row>
    <row r="790" spans="1:27" ht="15" customHeight="1" x14ac:dyDescent="0.25">
      <c r="A790" s="61" t="s">
        <v>82</v>
      </c>
      <c r="B790" s="94"/>
      <c r="C790" s="94"/>
      <c r="D790" s="94"/>
      <c r="E790" s="94"/>
      <c r="F790" s="94"/>
      <c r="G790" s="94"/>
      <c r="H790" s="94"/>
      <c r="I790" s="94"/>
      <c r="J790" s="94"/>
      <c r="K790" s="94"/>
      <c r="L790" s="95"/>
      <c r="M790" s="96" t="s">
        <v>597</v>
      </c>
      <c r="N790" s="97"/>
      <c r="O790" s="98"/>
      <c r="P790" s="99" t="s">
        <v>33</v>
      </c>
      <c r="Q790" s="100"/>
      <c r="R790" s="99" t="s">
        <v>50</v>
      </c>
      <c r="S790" s="100"/>
      <c r="T790" s="99" t="s">
        <v>598</v>
      </c>
      <c r="U790" s="100"/>
      <c r="V790" s="99" t="s">
        <v>367</v>
      </c>
      <c r="W790" s="101"/>
      <c r="X790" s="100"/>
      <c r="Y790" s="102" t="s">
        <v>33</v>
      </c>
      <c r="Z790" s="103" t="s">
        <v>86</v>
      </c>
      <c r="AA790" s="103" t="s">
        <v>35</v>
      </c>
    </row>
    <row r="791" spans="1:27" ht="15" customHeight="1" x14ac:dyDescent="0.25">
      <c r="A791" s="61" t="s">
        <v>78</v>
      </c>
      <c r="B791" s="94"/>
      <c r="C791" s="94"/>
      <c r="D791" s="94"/>
      <c r="E791" s="94"/>
      <c r="F791" s="94"/>
      <c r="G791" s="94"/>
      <c r="H791" s="94"/>
      <c r="I791" s="94"/>
      <c r="J791" s="94"/>
      <c r="K791" s="94"/>
      <c r="L791" s="95"/>
      <c r="M791" s="96">
        <v>80</v>
      </c>
      <c r="N791" s="97"/>
      <c r="O791" s="98"/>
      <c r="P791" s="99">
        <v>1.8</v>
      </c>
      <c r="Q791" s="100"/>
      <c r="R791" s="99">
        <v>2.6</v>
      </c>
      <c r="S791" s="100"/>
      <c r="T791" s="99">
        <v>14</v>
      </c>
      <c r="U791" s="100"/>
      <c r="V791" s="99">
        <v>75.599999999999994</v>
      </c>
      <c r="W791" s="101"/>
      <c r="X791" s="100"/>
      <c r="Y791" s="102" t="s">
        <v>270</v>
      </c>
      <c r="Z791" s="103" t="s">
        <v>340</v>
      </c>
      <c r="AA791" s="103" t="s">
        <v>103</v>
      </c>
    </row>
    <row r="792" spans="1:27" ht="15" customHeight="1" x14ac:dyDescent="0.25">
      <c r="A792" s="61" t="s">
        <v>87</v>
      </c>
      <c r="B792" s="94"/>
      <c r="C792" s="94"/>
      <c r="D792" s="94"/>
      <c r="E792" s="94"/>
      <c r="F792" s="94"/>
      <c r="G792" s="94"/>
      <c r="H792" s="94"/>
      <c r="I792" s="94"/>
      <c r="J792" s="94"/>
      <c r="K792" s="94"/>
      <c r="L792" s="95"/>
      <c r="M792" s="96">
        <v>130</v>
      </c>
      <c r="N792" s="97"/>
      <c r="O792" s="98"/>
      <c r="P792" s="99" t="s">
        <v>25</v>
      </c>
      <c r="Q792" s="100"/>
      <c r="R792" s="99" t="s">
        <v>25</v>
      </c>
      <c r="S792" s="100"/>
      <c r="T792" s="99">
        <v>17.899999999999999</v>
      </c>
      <c r="U792" s="100"/>
      <c r="V792" s="99">
        <v>61.9</v>
      </c>
      <c r="W792" s="101"/>
      <c r="X792" s="100"/>
      <c r="Y792" s="102" t="s">
        <v>25</v>
      </c>
      <c r="Z792" s="103" t="s">
        <v>90</v>
      </c>
      <c r="AA792" s="103" t="s">
        <v>55</v>
      </c>
    </row>
    <row r="793" spans="1:27" ht="15" customHeight="1" x14ac:dyDescent="0.25">
      <c r="A793" s="61" t="s">
        <v>91</v>
      </c>
      <c r="B793" s="94"/>
      <c r="C793" s="94"/>
      <c r="D793" s="94"/>
      <c r="E793" s="94"/>
      <c r="F793" s="94"/>
      <c r="G793" s="94"/>
      <c r="H793" s="94"/>
      <c r="I793" s="94"/>
      <c r="J793" s="94"/>
      <c r="K793" s="94"/>
      <c r="L793" s="95"/>
      <c r="M793" s="96">
        <v>30</v>
      </c>
      <c r="N793" s="97"/>
      <c r="O793" s="98"/>
      <c r="P793" s="99">
        <v>2.5</v>
      </c>
      <c r="Q793" s="100"/>
      <c r="R793" s="99">
        <v>0.4</v>
      </c>
      <c r="S793" s="100"/>
      <c r="T793" s="99">
        <v>14.3</v>
      </c>
      <c r="U793" s="100"/>
      <c r="V793" s="99">
        <v>63.3</v>
      </c>
      <c r="W793" s="101"/>
      <c r="X793" s="100"/>
      <c r="Y793" s="102" t="s">
        <v>25</v>
      </c>
      <c r="Z793" s="103" t="s">
        <v>42</v>
      </c>
      <c r="AA793" s="103" t="s">
        <v>43</v>
      </c>
    </row>
    <row r="794" spans="1:27" ht="15" customHeight="1" x14ac:dyDescent="0.25">
      <c r="A794" s="104" t="s">
        <v>44</v>
      </c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6"/>
      <c r="M794" s="84">
        <v>550</v>
      </c>
      <c r="N794" s="107"/>
      <c r="O794" s="85"/>
      <c r="P794" s="108">
        <f>P787+P788+P789+P790+P792+P791+P793</f>
        <v>15.700000000000001</v>
      </c>
      <c r="Q794" s="109"/>
      <c r="R794" s="108">
        <f>R787+R788+R789+R790+R791+R792+R793</f>
        <v>29</v>
      </c>
      <c r="S794" s="109"/>
      <c r="T794" s="108">
        <f>T787+T788+T789+T790+T791+T792+T793</f>
        <v>67.900000000000006</v>
      </c>
      <c r="U794" s="109"/>
      <c r="V794" s="108">
        <f>V787+V788+V789+V790+V791+V792+V793</f>
        <v>536.69999999999993</v>
      </c>
      <c r="W794" s="110"/>
      <c r="X794" s="109"/>
      <c r="Y794" s="111">
        <f>Y787+Y788+Y789+Y790+Y791+Y792+Y793</f>
        <v>21</v>
      </c>
      <c r="Z794" s="112" t="s">
        <v>43</v>
      </c>
      <c r="AA794" s="112" t="s">
        <v>43</v>
      </c>
    </row>
    <row r="795" spans="1:27" ht="15" customHeight="1" x14ac:dyDescent="0.25">
      <c r="A795" s="91" t="s">
        <v>96</v>
      </c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  <c r="Z795" s="92"/>
      <c r="AA795" s="93"/>
    </row>
    <row r="796" spans="1:27" ht="15" customHeight="1" x14ac:dyDescent="0.25">
      <c r="A796" s="61" t="s">
        <v>97</v>
      </c>
      <c r="B796" s="94"/>
      <c r="C796" s="94"/>
      <c r="D796" s="94"/>
      <c r="E796" s="94"/>
      <c r="F796" s="94"/>
      <c r="G796" s="94"/>
      <c r="H796" s="94"/>
      <c r="I796" s="94"/>
      <c r="J796" s="94"/>
      <c r="K796" s="94"/>
      <c r="L796" s="95"/>
      <c r="M796" s="96" t="s">
        <v>37</v>
      </c>
      <c r="N796" s="97"/>
      <c r="O796" s="98"/>
      <c r="P796" s="99" t="s">
        <v>98</v>
      </c>
      <c r="Q796" s="100"/>
      <c r="R796" s="99" t="s">
        <v>99</v>
      </c>
      <c r="S796" s="100"/>
      <c r="T796" s="99" t="s">
        <v>100</v>
      </c>
      <c r="U796" s="100"/>
      <c r="V796" s="99" t="s">
        <v>101</v>
      </c>
      <c r="W796" s="101"/>
      <c r="X796" s="100"/>
      <c r="Y796" s="102" t="s">
        <v>22</v>
      </c>
      <c r="Z796" s="103" t="s">
        <v>102</v>
      </c>
      <c r="AA796" s="103" t="s">
        <v>103</v>
      </c>
    </row>
    <row r="797" spans="1:27" ht="15" customHeight="1" x14ac:dyDescent="0.25">
      <c r="A797" s="61" t="s">
        <v>104</v>
      </c>
      <c r="B797" s="94"/>
      <c r="C797" s="94"/>
      <c r="D797" s="94"/>
      <c r="E797" s="94"/>
      <c r="F797" s="94"/>
      <c r="G797" s="94"/>
      <c r="H797" s="94"/>
      <c r="I797" s="94"/>
      <c r="J797" s="94"/>
      <c r="K797" s="94"/>
      <c r="L797" s="95"/>
      <c r="M797" s="96" t="s">
        <v>12</v>
      </c>
      <c r="N797" s="97"/>
      <c r="O797" s="98"/>
      <c r="P797" s="99" t="s">
        <v>107</v>
      </c>
      <c r="Q797" s="100"/>
      <c r="R797" s="99" t="s">
        <v>138</v>
      </c>
      <c r="S797" s="100"/>
      <c r="T797" s="99" t="s">
        <v>289</v>
      </c>
      <c r="U797" s="100"/>
      <c r="V797" s="99" t="s">
        <v>599</v>
      </c>
      <c r="W797" s="101"/>
      <c r="X797" s="100"/>
      <c r="Y797" s="102" t="s">
        <v>46</v>
      </c>
      <c r="Z797" s="103" t="s">
        <v>110</v>
      </c>
      <c r="AA797" s="103" t="s">
        <v>19</v>
      </c>
    </row>
    <row r="798" spans="1:27" ht="15" customHeight="1" x14ac:dyDescent="0.25">
      <c r="A798" s="104" t="s">
        <v>44</v>
      </c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6"/>
      <c r="M798" s="84" t="s">
        <v>381</v>
      </c>
      <c r="N798" s="107"/>
      <c r="O798" s="85"/>
      <c r="P798" s="108">
        <f>P796+P797</f>
        <v>8.6</v>
      </c>
      <c r="Q798" s="109"/>
      <c r="R798" s="108">
        <f>R796+R797</f>
        <v>6.5</v>
      </c>
      <c r="S798" s="109"/>
      <c r="T798" s="108">
        <f>T796+T797</f>
        <v>34.5</v>
      </c>
      <c r="U798" s="109"/>
      <c r="V798" s="108">
        <f>V796+V797</f>
        <v>204.60000000000002</v>
      </c>
      <c r="W798" s="110"/>
      <c r="X798" s="109"/>
      <c r="Y798" s="111">
        <f>Y796+Y797</f>
        <v>1</v>
      </c>
      <c r="Z798" s="112" t="s">
        <v>43</v>
      </c>
      <c r="AA798" s="112" t="s">
        <v>43</v>
      </c>
    </row>
    <row r="799" spans="1:27" ht="15" customHeight="1" x14ac:dyDescent="0.25">
      <c r="A799" s="91" t="s">
        <v>115</v>
      </c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  <c r="Z799" s="92"/>
      <c r="AA799" s="93"/>
    </row>
    <row r="800" spans="1:27" ht="15" customHeight="1" x14ac:dyDescent="0.25">
      <c r="A800" s="61" t="s">
        <v>337</v>
      </c>
      <c r="B800" s="94"/>
      <c r="C800" s="94"/>
      <c r="D800" s="94"/>
      <c r="E800" s="94"/>
      <c r="F800" s="94"/>
      <c r="G800" s="94"/>
      <c r="H800" s="94"/>
      <c r="I800" s="94"/>
      <c r="J800" s="94"/>
      <c r="K800" s="94"/>
      <c r="L800" s="95"/>
      <c r="M800" s="96">
        <v>160</v>
      </c>
      <c r="N800" s="97"/>
      <c r="O800" s="98"/>
      <c r="P800" s="99">
        <v>3</v>
      </c>
      <c r="Q800" s="100"/>
      <c r="R800" s="99">
        <v>4.5</v>
      </c>
      <c r="S800" s="100"/>
      <c r="T800" s="99">
        <v>21.4</v>
      </c>
      <c r="U800" s="100"/>
      <c r="V800" s="99">
        <v>124.4</v>
      </c>
      <c r="W800" s="101"/>
      <c r="X800" s="100"/>
      <c r="Y800" s="102">
        <v>11.1</v>
      </c>
      <c r="Z800" s="103" t="s">
        <v>340</v>
      </c>
      <c r="AA800" s="103" t="s">
        <v>103</v>
      </c>
    </row>
    <row r="801" spans="1:27" ht="15" customHeight="1" x14ac:dyDescent="0.25">
      <c r="A801" s="61" t="s">
        <v>116</v>
      </c>
      <c r="B801" s="94"/>
      <c r="C801" s="94"/>
      <c r="D801" s="94"/>
      <c r="E801" s="94"/>
      <c r="F801" s="94"/>
      <c r="G801" s="94"/>
      <c r="H801" s="94"/>
      <c r="I801" s="94"/>
      <c r="J801" s="94"/>
      <c r="K801" s="94"/>
      <c r="L801" s="95"/>
      <c r="M801" s="96" t="s">
        <v>58</v>
      </c>
      <c r="N801" s="97"/>
      <c r="O801" s="98"/>
      <c r="P801" s="99" t="s">
        <v>507</v>
      </c>
      <c r="Q801" s="100"/>
      <c r="R801" s="99" t="s">
        <v>99</v>
      </c>
      <c r="S801" s="100"/>
      <c r="T801" s="99" t="s">
        <v>308</v>
      </c>
      <c r="U801" s="100"/>
      <c r="V801" s="99" t="s">
        <v>600</v>
      </c>
      <c r="W801" s="101"/>
      <c r="X801" s="100"/>
      <c r="Y801" s="102" t="s">
        <v>22</v>
      </c>
      <c r="Z801" s="103" t="s">
        <v>120</v>
      </c>
      <c r="AA801" s="103" t="s">
        <v>55</v>
      </c>
    </row>
    <row r="802" spans="1:27" ht="15" customHeight="1" x14ac:dyDescent="0.25">
      <c r="A802" s="61" t="s">
        <v>601</v>
      </c>
      <c r="B802" s="94"/>
      <c r="C802" s="94"/>
      <c r="D802" s="94"/>
      <c r="E802" s="94"/>
      <c r="F802" s="94"/>
      <c r="G802" s="94"/>
      <c r="H802" s="94"/>
      <c r="I802" s="94"/>
      <c r="J802" s="94"/>
      <c r="K802" s="94"/>
      <c r="L802" s="95"/>
      <c r="M802" s="96">
        <v>150</v>
      </c>
      <c r="N802" s="97"/>
      <c r="O802" s="98"/>
      <c r="P802" s="99" t="s">
        <v>124</v>
      </c>
      <c r="Q802" s="100"/>
      <c r="R802" s="99" t="s">
        <v>25</v>
      </c>
      <c r="S802" s="100"/>
      <c r="T802" s="99" t="s">
        <v>125</v>
      </c>
      <c r="U802" s="100"/>
      <c r="V802" s="99" t="s">
        <v>126</v>
      </c>
      <c r="W802" s="101"/>
      <c r="X802" s="100"/>
      <c r="Y802" s="102" t="s">
        <v>25</v>
      </c>
      <c r="Z802" s="103" t="s">
        <v>127</v>
      </c>
      <c r="AA802" s="103" t="s">
        <v>55</v>
      </c>
    </row>
    <row r="803" spans="1:27" ht="15" customHeight="1" x14ac:dyDescent="0.25">
      <c r="A803" s="61" t="s">
        <v>91</v>
      </c>
      <c r="B803" s="94"/>
      <c r="C803" s="94"/>
      <c r="D803" s="94"/>
      <c r="E803" s="94"/>
      <c r="F803" s="94"/>
      <c r="G803" s="94"/>
      <c r="H803" s="94"/>
      <c r="I803" s="94"/>
      <c r="J803" s="94"/>
      <c r="K803" s="94"/>
      <c r="L803" s="95"/>
      <c r="M803" s="96" t="s">
        <v>212</v>
      </c>
      <c r="N803" s="97"/>
      <c r="O803" s="98"/>
      <c r="P803" s="99" t="s">
        <v>319</v>
      </c>
      <c r="Q803" s="100"/>
      <c r="R803" s="99" t="s">
        <v>33</v>
      </c>
      <c r="S803" s="100"/>
      <c r="T803" s="99" t="s">
        <v>602</v>
      </c>
      <c r="U803" s="100"/>
      <c r="V803" s="99" t="s">
        <v>603</v>
      </c>
      <c r="W803" s="101"/>
      <c r="X803" s="100"/>
      <c r="Y803" s="102" t="s">
        <v>25</v>
      </c>
      <c r="Z803" s="103" t="s">
        <v>42</v>
      </c>
      <c r="AA803" s="103" t="s">
        <v>43</v>
      </c>
    </row>
    <row r="804" spans="1:27" ht="15" customHeight="1" x14ac:dyDescent="0.25">
      <c r="A804" s="104" t="s">
        <v>44</v>
      </c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6"/>
      <c r="M804" s="84">
        <f>M800+M801+M802+M803</f>
        <v>400</v>
      </c>
      <c r="N804" s="107"/>
      <c r="O804" s="85"/>
      <c r="P804" s="108">
        <f>P800+P801+P802+P803</f>
        <v>13.799999999999999</v>
      </c>
      <c r="Q804" s="109"/>
      <c r="R804" s="108">
        <f>R800+R801+R802+R803</f>
        <v>7.3000000000000007</v>
      </c>
      <c r="S804" s="109"/>
      <c r="T804" s="108">
        <f>T800+T801+T802+T803</f>
        <v>54.7</v>
      </c>
      <c r="U804" s="109"/>
      <c r="V804" s="108">
        <f>V800+V801+V802+V803</f>
        <v>303.40000000000003</v>
      </c>
      <c r="W804" s="110"/>
      <c r="X804" s="109"/>
      <c r="Y804" s="111">
        <f>Y800+Y801+Y802+Y803</f>
        <v>11.2</v>
      </c>
      <c r="Z804" s="112" t="s">
        <v>43</v>
      </c>
      <c r="AA804" s="112" t="s">
        <v>43</v>
      </c>
    </row>
    <row r="805" spans="1:27" ht="15" customHeight="1" x14ac:dyDescent="0.25">
      <c r="A805" s="104" t="s">
        <v>130</v>
      </c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6"/>
      <c r="P805" s="108">
        <f>P782+P785+P794+P798+P804</f>
        <v>47.4</v>
      </c>
      <c r="Q805" s="109"/>
      <c r="R805" s="108">
        <f>R782+R794+R798+R804</f>
        <v>55</v>
      </c>
      <c r="S805" s="109"/>
      <c r="T805" s="108">
        <f>T782+T785+T794+T798+T804</f>
        <v>223.39999999999998</v>
      </c>
      <c r="U805" s="109"/>
      <c r="V805" s="108">
        <f>V782+V785+V794+V798+V804</f>
        <v>1427.9</v>
      </c>
      <c r="W805" s="110"/>
      <c r="X805" s="109"/>
      <c r="Y805" s="111">
        <f>Y782+Y785+Y794+Y798+Y804</f>
        <v>36.799999999999997</v>
      </c>
      <c r="Z805" s="112" t="s">
        <v>43</v>
      </c>
      <c r="AA805" s="112" t="s">
        <v>43</v>
      </c>
    </row>
    <row r="806" spans="1:27" ht="15" customHeight="1" x14ac:dyDescent="0.25">
      <c r="A806" s="69" t="s">
        <v>43</v>
      </c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</row>
    <row r="807" spans="1:27" ht="15" customHeight="1" x14ac:dyDescent="0.25">
      <c r="A807" s="115" t="s">
        <v>59</v>
      </c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  <c r="Z807" s="115"/>
      <c r="AA807" s="115"/>
    </row>
    <row r="808" spans="1:27" ht="15" customHeight="1" x14ac:dyDescent="0.25">
      <c r="A808" s="68" t="s">
        <v>551</v>
      </c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9"/>
      <c r="AA808" s="69"/>
    </row>
    <row r="809" spans="1:27" ht="15" customHeight="1" x14ac:dyDescent="0.25">
      <c r="A809" s="70" t="s">
        <v>0</v>
      </c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2"/>
      <c r="M809" s="70" t="s">
        <v>1</v>
      </c>
      <c r="N809" s="71"/>
      <c r="O809" s="72"/>
      <c r="P809" s="73" t="s">
        <v>2</v>
      </c>
      <c r="Q809" s="74"/>
      <c r="R809" s="74"/>
      <c r="S809" s="74"/>
      <c r="T809" s="74"/>
      <c r="U809" s="75"/>
      <c r="V809" s="76" t="s">
        <v>3</v>
      </c>
      <c r="W809" s="77"/>
      <c r="X809" s="78"/>
      <c r="Y809" s="79" t="s">
        <v>4</v>
      </c>
      <c r="Z809" s="80" t="s">
        <v>5</v>
      </c>
      <c r="AA809" s="80" t="s">
        <v>6</v>
      </c>
    </row>
    <row r="810" spans="1:27" ht="15" customHeight="1" x14ac:dyDescent="0.25">
      <c r="A810" s="81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3"/>
      <c r="M810" s="81"/>
      <c r="N810" s="82"/>
      <c r="O810" s="83"/>
      <c r="P810" s="84" t="s">
        <v>7</v>
      </c>
      <c r="Q810" s="85"/>
      <c r="R810" s="84" t="s">
        <v>8</v>
      </c>
      <c r="S810" s="85"/>
      <c r="T810" s="84" t="s">
        <v>9</v>
      </c>
      <c r="U810" s="85"/>
      <c r="V810" s="86"/>
      <c r="W810" s="87"/>
      <c r="X810" s="88"/>
      <c r="Y810" s="89"/>
      <c r="Z810" s="90"/>
      <c r="AA810" s="90"/>
    </row>
    <row r="811" spans="1:27" ht="15" customHeight="1" x14ac:dyDescent="0.25">
      <c r="A811" s="91" t="s">
        <v>10</v>
      </c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  <c r="Z811" s="92"/>
      <c r="AA811" s="93"/>
    </row>
    <row r="812" spans="1:27" ht="15" customHeight="1" x14ac:dyDescent="0.25">
      <c r="A812" s="61" t="s">
        <v>131</v>
      </c>
      <c r="B812" s="94"/>
      <c r="C812" s="94"/>
      <c r="D812" s="94"/>
      <c r="E812" s="94"/>
      <c r="F812" s="94"/>
      <c r="G812" s="94"/>
      <c r="H812" s="94"/>
      <c r="I812" s="94"/>
      <c r="J812" s="94"/>
      <c r="K812" s="94"/>
      <c r="L812" s="95"/>
      <c r="M812" s="96" t="s">
        <v>28</v>
      </c>
      <c r="N812" s="97"/>
      <c r="O812" s="98"/>
      <c r="P812" s="99" t="s">
        <v>339</v>
      </c>
      <c r="Q812" s="100"/>
      <c r="R812" s="99" t="s">
        <v>339</v>
      </c>
      <c r="S812" s="100"/>
      <c r="T812" s="99" t="s">
        <v>100</v>
      </c>
      <c r="U812" s="100"/>
      <c r="V812" s="99" t="s">
        <v>604</v>
      </c>
      <c r="W812" s="101"/>
      <c r="X812" s="100"/>
      <c r="Y812" s="102" t="s">
        <v>33</v>
      </c>
      <c r="Z812" s="103" t="s">
        <v>136</v>
      </c>
      <c r="AA812" s="103" t="s">
        <v>55</v>
      </c>
    </row>
    <row r="813" spans="1:27" ht="15" customHeight="1" x14ac:dyDescent="0.25">
      <c r="A813" s="61" t="s">
        <v>20</v>
      </c>
      <c r="B813" s="94"/>
      <c r="C813" s="94"/>
      <c r="D813" s="94"/>
      <c r="E813" s="94"/>
      <c r="F813" s="94"/>
      <c r="G813" s="94"/>
      <c r="H813" s="94"/>
      <c r="I813" s="94"/>
      <c r="J813" s="94"/>
      <c r="K813" s="94"/>
      <c r="L813" s="95"/>
      <c r="M813" s="96" t="s">
        <v>137</v>
      </c>
      <c r="N813" s="97"/>
      <c r="O813" s="98"/>
      <c r="P813" s="99" t="s">
        <v>25</v>
      </c>
      <c r="Q813" s="100"/>
      <c r="R813" s="99" t="s">
        <v>138</v>
      </c>
      <c r="S813" s="100"/>
      <c r="T813" s="99" t="s">
        <v>25</v>
      </c>
      <c r="U813" s="100"/>
      <c r="V813" s="99" t="s">
        <v>139</v>
      </c>
      <c r="W813" s="101"/>
      <c r="X813" s="100"/>
      <c r="Y813" s="102" t="s">
        <v>25</v>
      </c>
      <c r="Z813" s="103" t="s">
        <v>26</v>
      </c>
      <c r="AA813" s="103" t="s">
        <v>19</v>
      </c>
    </row>
    <row r="814" spans="1:27" ht="15" customHeight="1" x14ac:dyDescent="0.25">
      <c r="A814" s="61" t="s">
        <v>525</v>
      </c>
      <c r="B814" s="94"/>
      <c r="C814" s="94"/>
      <c r="D814" s="94"/>
      <c r="E814" s="94"/>
      <c r="F814" s="94"/>
      <c r="G814" s="94"/>
      <c r="H814" s="94"/>
      <c r="I814" s="94"/>
      <c r="J814" s="94"/>
      <c r="K814" s="94"/>
      <c r="L814" s="95"/>
      <c r="M814" s="96" t="s">
        <v>28</v>
      </c>
      <c r="N814" s="97"/>
      <c r="O814" s="98"/>
      <c r="P814" s="99" t="s">
        <v>124</v>
      </c>
      <c r="Q814" s="100"/>
      <c r="R814" s="99" t="s">
        <v>25</v>
      </c>
      <c r="S814" s="100"/>
      <c r="T814" s="99" t="s">
        <v>143</v>
      </c>
      <c r="U814" s="100"/>
      <c r="V814" s="99" t="s">
        <v>144</v>
      </c>
      <c r="W814" s="101"/>
      <c r="X814" s="100"/>
      <c r="Y814" s="102" t="s">
        <v>25</v>
      </c>
      <c r="Z814" s="103" t="s">
        <v>127</v>
      </c>
      <c r="AA814" s="103" t="s">
        <v>55</v>
      </c>
    </row>
    <row r="815" spans="1:27" ht="15" customHeight="1" x14ac:dyDescent="0.25">
      <c r="A815" s="61" t="s">
        <v>36</v>
      </c>
      <c r="B815" s="94"/>
      <c r="C815" s="94"/>
      <c r="D815" s="94"/>
      <c r="E815" s="94"/>
      <c r="F815" s="94"/>
      <c r="G815" s="94"/>
      <c r="H815" s="94"/>
      <c r="I815" s="94"/>
      <c r="J815" s="94"/>
      <c r="K815" s="94"/>
      <c r="L815" s="95"/>
      <c r="M815" s="96" t="s">
        <v>212</v>
      </c>
      <c r="N815" s="97"/>
      <c r="O815" s="98"/>
      <c r="P815" s="99" t="s">
        <v>29</v>
      </c>
      <c r="Q815" s="100"/>
      <c r="R815" s="99" t="s">
        <v>46</v>
      </c>
      <c r="S815" s="100"/>
      <c r="T815" s="99" t="s">
        <v>157</v>
      </c>
      <c r="U815" s="100"/>
      <c r="V815" s="99" t="s">
        <v>575</v>
      </c>
      <c r="W815" s="101"/>
      <c r="X815" s="100"/>
      <c r="Y815" s="102" t="s">
        <v>25</v>
      </c>
      <c r="Z815" s="103" t="s">
        <v>42</v>
      </c>
      <c r="AA815" s="103" t="s">
        <v>43</v>
      </c>
    </row>
    <row r="816" spans="1:27" ht="15" customHeight="1" x14ac:dyDescent="0.25">
      <c r="A816" s="104" t="s">
        <v>44</v>
      </c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6"/>
      <c r="M816" s="84" t="s">
        <v>605</v>
      </c>
      <c r="N816" s="107"/>
      <c r="O816" s="85"/>
      <c r="P816" s="108">
        <f>P812+P813+P814+P815</f>
        <v>7.5</v>
      </c>
      <c r="Q816" s="109"/>
      <c r="R816" s="108">
        <f>R812+R813+R814+R815</f>
        <v>10</v>
      </c>
      <c r="S816" s="109"/>
      <c r="T816" s="108">
        <f>T812+T813+T814+T815</f>
        <v>52.3</v>
      </c>
      <c r="U816" s="109"/>
      <c r="V816" s="108">
        <f>V812+V813+V814+V815</f>
        <v>300.89999999999998</v>
      </c>
      <c r="W816" s="110"/>
      <c r="X816" s="109"/>
      <c r="Y816" s="111">
        <f>Y812+Y813+Y814+Y815</f>
        <v>0.4</v>
      </c>
      <c r="Z816" s="112" t="s">
        <v>43</v>
      </c>
      <c r="AA816" s="112" t="s">
        <v>43</v>
      </c>
    </row>
    <row r="817" spans="1:27" ht="15" customHeight="1" x14ac:dyDescent="0.25">
      <c r="A817" s="91" t="s">
        <v>47</v>
      </c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  <c r="AA817" s="93"/>
    </row>
    <row r="818" spans="1:27" ht="15" customHeight="1" x14ac:dyDescent="0.25">
      <c r="A818" s="61" t="s">
        <v>154</v>
      </c>
      <c r="B818" s="94"/>
      <c r="C818" s="94"/>
      <c r="D818" s="94"/>
      <c r="E818" s="94"/>
      <c r="F818" s="94"/>
      <c r="G818" s="94"/>
      <c r="H818" s="94"/>
      <c r="I818" s="94"/>
      <c r="J818" s="94"/>
      <c r="K818" s="94"/>
      <c r="L818" s="95"/>
      <c r="M818" s="96" t="s">
        <v>606</v>
      </c>
      <c r="N818" s="97"/>
      <c r="O818" s="98"/>
      <c r="P818" s="99" t="s">
        <v>33</v>
      </c>
      <c r="Q818" s="100"/>
      <c r="R818" s="99" t="s">
        <v>33</v>
      </c>
      <c r="S818" s="100"/>
      <c r="T818" s="99" t="s">
        <v>607</v>
      </c>
      <c r="U818" s="100"/>
      <c r="V818" s="99" t="s">
        <v>207</v>
      </c>
      <c r="W818" s="101"/>
      <c r="X818" s="100"/>
      <c r="Y818" s="102" t="s">
        <v>608</v>
      </c>
      <c r="Z818" s="103" t="s">
        <v>122</v>
      </c>
      <c r="AA818" s="103" t="s">
        <v>35</v>
      </c>
    </row>
    <row r="819" spans="1:27" ht="15" customHeight="1" x14ac:dyDescent="0.25">
      <c r="A819" s="104" t="s">
        <v>44</v>
      </c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6"/>
      <c r="M819" s="84" t="s">
        <v>606</v>
      </c>
      <c r="N819" s="107"/>
      <c r="O819" s="85"/>
      <c r="P819" s="108" t="s">
        <v>33</v>
      </c>
      <c r="Q819" s="109"/>
      <c r="R819" s="108" t="s">
        <v>33</v>
      </c>
      <c r="S819" s="109"/>
      <c r="T819" s="108" t="s">
        <v>607</v>
      </c>
      <c r="U819" s="109"/>
      <c r="V819" s="108" t="s">
        <v>207</v>
      </c>
      <c r="W819" s="110"/>
      <c r="X819" s="109"/>
      <c r="Y819" s="111" t="s">
        <v>608</v>
      </c>
      <c r="Z819" s="112" t="s">
        <v>43</v>
      </c>
      <c r="AA819" s="112" t="s">
        <v>43</v>
      </c>
    </row>
    <row r="820" spans="1:27" ht="15" customHeight="1" x14ac:dyDescent="0.25">
      <c r="A820" s="91" t="s">
        <v>56</v>
      </c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  <c r="AA820" s="93"/>
    </row>
    <row r="821" spans="1:27" ht="15" customHeight="1" x14ac:dyDescent="0.25">
      <c r="A821" s="61" t="s">
        <v>158</v>
      </c>
      <c r="B821" s="94"/>
      <c r="C821" s="94"/>
      <c r="D821" s="94"/>
      <c r="E821" s="94"/>
      <c r="F821" s="94"/>
      <c r="G821" s="94"/>
      <c r="H821" s="94"/>
      <c r="I821" s="94"/>
      <c r="J821" s="94"/>
      <c r="K821" s="94"/>
      <c r="L821" s="95"/>
      <c r="M821" s="96">
        <v>30</v>
      </c>
      <c r="N821" s="97"/>
      <c r="O821" s="98"/>
      <c r="P821" s="99">
        <v>0.5</v>
      </c>
      <c r="Q821" s="100"/>
      <c r="R821" s="99">
        <v>3</v>
      </c>
      <c r="S821" s="100"/>
      <c r="T821" s="99">
        <v>1</v>
      </c>
      <c r="U821" s="100"/>
      <c r="V821" s="99">
        <v>33.9</v>
      </c>
      <c r="W821" s="101"/>
      <c r="X821" s="100"/>
      <c r="Y821" s="102">
        <v>7.6</v>
      </c>
      <c r="Z821" s="103" t="s">
        <v>163</v>
      </c>
      <c r="AA821" s="103" t="s">
        <v>55</v>
      </c>
    </row>
    <row r="822" spans="1:27" ht="15" customHeight="1" x14ac:dyDescent="0.25">
      <c r="A822" s="61" t="s">
        <v>164</v>
      </c>
      <c r="B822" s="94"/>
      <c r="C822" s="94"/>
      <c r="D822" s="94"/>
      <c r="E822" s="94"/>
      <c r="F822" s="94"/>
      <c r="G822" s="94"/>
      <c r="H822" s="94"/>
      <c r="I822" s="94"/>
      <c r="J822" s="94"/>
      <c r="K822" s="94"/>
      <c r="L822" s="95"/>
      <c r="M822" s="96" t="s">
        <v>609</v>
      </c>
      <c r="N822" s="97"/>
      <c r="O822" s="98"/>
      <c r="P822" s="99" t="s">
        <v>338</v>
      </c>
      <c r="Q822" s="100"/>
      <c r="R822" s="99" t="s">
        <v>132</v>
      </c>
      <c r="S822" s="100"/>
      <c r="T822" s="99" t="s">
        <v>610</v>
      </c>
      <c r="U822" s="100"/>
      <c r="V822" s="99" t="s">
        <v>398</v>
      </c>
      <c r="W822" s="101"/>
      <c r="X822" s="100"/>
      <c r="Y822" s="102" t="s">
        <v>338</v>
      </c>
      <c r="Z822" s="103" t="s">
        <v>169</v>
      </c>
      <c r="AA822" s="103" t="s">
        <v>35</v>
      </c>
    </row>
    <row r="823" spans="1:27" ht="15" customHeight="1" x14ac:dyDescent="0.25">
      <c r="A823" s="61" t="s">
        <v>170</v>
      </c>
      <c r="B823" s="94"/>
      <c r="C823" s="94"/>
      <c r="D823" s="94"/>
      <c r="E823" s="94"/>
      <c r="F823" s="94"/>
      <c r="G823" s="94"/>
      <c r="H823" s="94"/>
      <c r="I823" s="94"/>
      <c r="J823" s="94"/>
      <c r="K823" s="94"/>
      <c r="L823" s="95"/>
      <c r="M823" s="96" t="s">
        <v>117</v>
      </c>
      <c r="N823" s="97"/>
      <c r="O823" s="98"/>
      <c r="P823" s="99" t="s">
        <v>611</v>
      </c>
      <c r="Q823" s="100"/>
      <c r="R823" s="99" t="s">
        <v>280</v>
      </c>
      <c r="S823" s="100"/>
      <c r="T823" s="99" t="s">
        <v>138</v>
      </c>
      <c r="U823" s="100"/>
      <c r="V823" s="99" t="s">
        <v>612</v>
      </c>
      <c r="W823" s="101"/>
      <c r="X823" s="100"/>
      <c r="Y823" s="102" t="s">
        <v>389</v>
      </c>
      <c r="Z823" s="103" t="s">
        <v>177</v>
      </c>
      <c r="AA823" s="103" t="s">
        <v>55</v>
      </c>
    </row>
    <row r="824" spans="1:27" ht="15" customHeight="1" x14ac:dyDescent="0.25">
      <c r="A824" s="61" t="s">
        <v>178</v>
      </c>
      <c r="B824" s="94"/>
      <c r="C824" s="94"/>
      <c r="D824" s="94"/>
      <c r="E824" s="94"/>
      <c r="F824" s="94"/>
      <c r="G824" s="94"/>
      <c r="H824" s="94"/>
      <c r="I824" s="94"/>
      <c r="J824" s="94"/>
      <c r="K824" s="94"/>
      <c r="L824" s="95"/>
      <c r="M824" s="96" t="s">
        <v>613</v>
      </c>
      <c r="N824" s="97"/>
      <c r="O824" s="98"/>
      <c r="P824" s="99" t="s">
        <v>107</v>
      </c>
      <c r="Q824" s="100"/>
      <c r="R824" s="99" t="s">
        <v>80</v>
      </c>
      <c r="S824" s="100"/>
      <c r="T824" s="99" t="s">
        <v>382</v>
      </c>
      <c r="U824" s="100"/>
      <c r="V824" s="99" t="s">
        <v>614</v>
      </c>
      <c r="W824" s="101"/>
      <c r="X824" s="100"/>
      <c r="Y824" s="102" t="s">
        <v>25</v>
      </c>
      <c r="Z824" s="103" t="s">
        <v>179</v>
      </c>
      <c r="AA824" s="103" t="s">
        <v>55</v>
      </c>
    </row>
    <row r="825" spans="1:27" ht="15" customHeight="1" x14ac:dyDescent="0.25">
      <c r="A825" s="61" t="s">
        <v>180</v>
      </c>
      <c r="B825" s="94"/>
      <c r="C825" s="94"/>
      <c r="D825" s="94"/>
      <c r="E825" s="94"/>
      <c r="F825" s="94"/>
      <c r="G825" s="94"/>
      <c r="H825" s="94"/>
      <c r="I825" s="94"/>
      <c r="J825" s="94"/>
      <c r="K825" s="94"/>
      <c r="L825" s="95"/>
      <c r="M825" s="96" t="s">
        <v>28</v>
      </c>
      <c r="N825" s="97"/>
      <c r="O825" s="98"/>
      <c r="P825" s="99" t="s">
        <v>33</v>
      </c>
      <c r="Q825" s="100"/>
      <c r="R825" s="99" t="s">
        <v>25</v>
      </c>
      <c r="S825" s="100"/>
      <c r="T825" s="99" t="s">
        <v>181</v>
      </c>
      <c r="U825" s="100"/>
      <c r="V825" s="99" t="s">
        <v>182</v>
      </c>
      <c r="W825" s="101"/>
      <c r="X825" s="100"/>
      <c r="Y825" s="102" t="s">
        <v>25</v>
      </c>
      <c r="Z825" s="103" t="s">
        <v>183</v>
      </c>
      <c r="AA825" s="103" t="s">
        <v>35</v>
      </c>
    </row>
    <row r="826" spans="1:27" ht="15" customHeight="1" x14ac:dyDescent="0.25">
      <c r="A826" s="61" t="s">
        <v>91</v>
      </c>
      <c r="B826" s="94"/>
      <c r="C826" s="94"/>
      <c r="D826" s="94"/>
      <c r="E826" s="94"/>
      <c r="F826" s="94"/>
      <c r="G826" s="94"/>
      <c r="H826" s="94"/>
      <c r="I826" s="94"/>
      <c r="J826" s="94"/>
      <c r="K826" s="94"/>
      <c r="L826" s="95"/>
      <c r="M826" s="96">
        <v>30</v>
      </c>
      <c r="N826" s="97"/>
      <c r="O826" s="98"/>
      <c r="P826" s="99">
        <v>2.5</v>
      </c>
      <c r="Q826" s="100"/>
      <c r="R826" s="99">
        <v>0.4</v>
      </c>
      <c r="S826" s="100"/>
      <c r="T826" s="99">
        <v>14.3</v>
      </c>
      <c r="U826" s="100"/>
      <c r="V826" s="99">
        <v>63.3</v>
      </c>
      <c r="W826" s="101"/>
      <c r="X826" s="100"/>
      <c r="Y826" s="102" t="s">
        <v>25</v>
      </c>
      <c r="Z826" s="103" t="s">
        <v>42</v>
      </c>
      <c r="AA826" s="103" t="s">
        <v>43</v>
      </c>
    </row>
    <row r="827" spans="1:27" ht="15" customHeight="1" x14ac:dyDescent="0.25">
      <c r="A827" s="104" t="s">
        <v>44</v>
      </c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6"/>
      <c r="M827" s="84">
        <v>544</v>
      </c>
      <c r="N827" s="107"/>
      <c r="O827" s="85"/>
      <c r="P827" s="108">
        <f>P821+P822+P823+P824+P825+P826</f>
        <v>23</v>
      </c>
      <c r="Q827" s="109"/>
      <c r="R827" s="108">
        <f>R821+R822+R823+R824+R825+R826</f>
        <v>20.299999999999997</v>
      </c>
      <c r="S827" s="109"/>
      <c r="T827" s="108">
        <f>T822++T823+T824+T825+T826</f>
        <v>71.3</v>
      </c>
      <c r="U827" s="109"/>
      <c r="V827" s="108">
        <f>V821+V822+V823+V824+V825+V826</f>
        <v>520.79999999999995</v>
      </c>
      <c r="W827" s="110"/>
      <c r="X827" s="109"/>
      <c r="Y827" s="111">
        <f>Y821+Y822+Y823+Y824+Y825+Y826</f>
        <v>20</v>
      </c>
      <c r="Z827" s="112" t="s">
        <v>43</v>
      </c>
      <c r="AA827" s="112" t="s">
        <v>43</v>
      </c>
    </row>
    <row r="828" spans="1:27" ht="15" customHeight="1" x14ac:dyDescent="0.25">
      <c r="A828" s="91" t="s">
        <v>96</v>
      </c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  <c r="AA828" s="93"/>
    </row>
    <row r="829" spans="1:27" ht="15" customHeight="1" x14ac:dyDescent="0.25">
      <c r="A829" s="61" t="s">
        <v>615</v>
      </c>
      <c r="B829" s="94"/>
      <c r="C829" s="94"/>
      <c r="D829" s="94"/>
      <c r="E829" s="94"/>
      <c r="F829" s="94"/>
      <c r="G829" s="94"/>
      <c r="H829" s="94"/>
      <c r="I829" s="94"/>
      <c r="J829" s="94"/>
      <c r="K829" s="94"/>
      <c r="L829" s="95"/>
      <c r="M829" s="96" t="s">
        <v>227</v>
      </c>
      <c r="N829" s="97"/>
      <c r="O829" s="98"/>
      <c r="P829" s="99" t="s">
        <v>39</v>
      </c>
      <c r="Q829" s="100"/>
      <c r="R829" s="99" t="s">
        <v>210</v>
      </c>
      <c r="S829" s="100"/>
      <c r="T829" s="99" t="s">
        <v>616</v>
      </c>
      <c r="U829" s="100"/>
      <c r="V829" s="99" t="s">
        <v>617</v>
      </c>
      <c r="W829" s="101"/>
      <c r="X829" s="100"/>
      <c r="Y829" s="102" t="s">
        <v>25</v>
      </c>
      <c r="Z829" s="103" t="s">
        <v>42</v>
      </c>
      <c r="AA829" s="103" t="s">
        <v>43</v>
      </c>
    </row>
    <row r="830" spans="1:27" ht="15" customHeight="1" x14ac:dyDescent="0.25">
      <c r="A830" s="61" t="s">
        <v>189</v>
      </c>
      <c r="B830" s="94"/>
      <c r="C830" s="94"/>
      <c r="D830" s="94"/>
      <c r="E830" s="94"/>
      <c r="F830" s="94"/>
      <c r="G830" s="94"/>
      <c r="H830" s="94"/>
      <c r="I830" s="94"/>
      <c r="J830" s="94"/>
      <c r="K830" s="94"/>
      <c r="L830" s="95"/>
      <c r="M830" s="96" t="s">
        <v>12</v>
      </c>
      <c r="N830" s="97"/>
      <c r="O830" s="98"/>
      <c r="P830" s="99" t="s">
        <v>79</v>
      </c>
      <c r="Q830" s="100"/>
      <c r="R830" s="99" t="s">
        <v>146</v>
      </c>
      <c r="S830" s="100"/>
      <c r="T830" s="99" t="s">
        <v>234</v>
      </c>
      <c r="U830" s="100"/>
      <c r="V830" s="99" t="s">
        <v>618</v>
      </c>
      <c r="W830" s="101"/>
      <c r="X830" s="100"/>
      <c r="Y830" s="102" t="s">
        <v>233</v>
      </c>
      <c r="Z830" s="103" t="s">
        <v>193</v>
      </c>
      <c r="AA830" s="103" t="s">
        <v>55</v>
      </c>
    </row>
    <row r="831" spans="1:27" ht="15" customHeight="1" x14ac:dyDescent="0.25">
      <c r="A831" s="104" t="s">
        <v>44</v>
      </c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6"/>
      <c r="M831" s="84" t="s">
        <v>105</v>
      </c>
      <c r="N831" s="107"/>
      <c r="O831" s="85"/>
      <c r="P831" s="108">
        <f>P829+P830</f>
        <v>5.0999999999999996</v>
      </c>
      <c r="Q831" s="109"/>
      <c r="R831" s="108">
        <f>R829+R830</f>
        <v>4.7</v>
      </c>
      <c r="S831" s="109"/>
      <c r="T831" s="108">
        <f>T829+T830</f>
        <v>20.3</v>
      </c>
      <c r="U831" s="109"/>
      <c r="V831" s="108">
        <f>V829+V830</f>
        <v>169.8</v>
      </c>
      <c r="W831" s="110"/>
      <c r="X831" s="109"/>
      <c r="Y831" s="111">
        <f>Y829+Y830</f>
        <v>1.3</v>
      </c>
      <c r="Z831" s="112" t="s">
        <v>43</v>
      </c>
      <c r="AA831" s="112" t="s">
        <v>43</v>
      </c>
    </row>
    <row r="832" spans="1:27" ht="15" customHeight="1" x14ac:dyDescent="0.25">
      <c r="A832" s="91" t="s">
        <v>115</v>
      </c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  <c r="AA832" s="93"/>
    </row>
    <row r="833" spans="1:27" ht="15" customHeight="1" x14ac:dyDescent="0.25">
      <c r="A833" s="61" t="s">
        <v>197</v>
      </c>
      <c r="B833" s="94"/>
      <c r="C833" s="94"/>
      <c r="D833" s="94"/>
      <c r="E833" s="94"/>
      <c r="F833" s="94"/>
      <c r="G833" s="94"/>
      <c r="H833" s="94"/>
      <c r="I833" s="94"/>
      <c r="J833" s="94"/>
      <c r="K833" s="94"/>
      <c r="L833" s="95"/>
      <c r="M833" s="96" t="s">
        <v>226</v>
      </c>
      <c r="N833" s="97"/>
      <c r="O833" s="98"/>
      <c r="P833" s="99" t="s">
        <v>33</v>
      </c>
      <c r="Q833" s="100"/>
      <c r="R833" s="99" t="s">
        <v>619</v>
      </c>
      <c r="S833" s="100"/>
      <c r="T833" s="99" t="s">
        <v>138</v>
      </c>
      <c r="U833" s="100"/>
      <c r="V833" s="99" t="s">
        <v>620</v>
      </c>
      <c r="W833" s="101"/>
      <c r="X833" s="100"/>
      <c r="Y833" s="102" t="s">
        <v>50</v>
      </c>
      <c r="Z833" s="103" t="s">
        <v>201</v>
      </c>
      <c r="AA833" s="103" t="s">
        <v>55</v>
      </c>
    </row>
    <row r="834" spans="1:27" ht="15" customHeight="1" x14ac:dyDescent="0.25">
      <c r="A834" s="61" t="s">
        <v>526</v>
      </c>
      <c r="B834" s="94"/>
      <c r="C834" s="94"/>
      <c r="D834" s="94"/>
      <c r="E834" s="94"/>
      <c r="F834" s="94"/>
      <c r="G834" s="94"/>
      <c r="H834" s="94"/>
      <c r="I834" s="94"/>
      <c r="J834" s="94"/>
      <c r="K834" s="94"/>
      <c r="L834" s="95"/>
      <c r="M834" s="96" t="s">
        <v>527</v>
      </c>
      <c r="N834" s="97"/>
      <c r="O834" s="98"/>
      <c r="P834" s="99">
        <v>14.5</v>
      </c>
      <c r="Q834" s="100"/>
      <c r="R834" s="99">
        <v>10.8</v>
      </c>
      <c r="S834" s="100"/>
      <c r="T834" s="99">
        <v>16.5</v>
      </c>
      <c r="U834" s="100"/>
      <c r="V834" s="99">
        <v>217.1</v>
      </c>
      <c r="W834" s="101"/>
      <c r="X834" s="100"/>
      <c r="Y834" s="102">
        <v>0.3</v>
      </c>
      <c r="Z834" s="103" t="s">
        <v>528</v>
      </c>
      <c r="AA834" s="103">
        <v>2008</v>
      </c>
    </row>
    <row r="835" spans="1:27" ht="15" customHeight="1" x14ac:dyDescent="0.25">
      <c r="A835" s="61" t="s">
        <v>205</v>
      </c>
      <c r="B835" s="94"/>
      <c r="C835" s="94"/>
      <c r="D835" s="94"/>
      <c r="E835" s="94"/>
      <c r="F835" s="94"/>
      <c r="G835" s="94"/>
      <c r="H835" s="94"/>
      <c r="I835" s="94"/>
      <c r="J835" s="94"/>
      <c r="K835" s="94"/>
      <c r="L835" s="95"/>
      <c r="M835" s="96" t="s">
        <v>105</v>
      </c>
      <c r="N835" s="97"/>
      <c r="O835" s="98"/>
      <c r="P835" s="99" t="s">
        <v>124</v>
      </c>
      <c r="Q835" s="100"/>
      <c r="R835" s="99" t="s">
        <v>25</v>
      </c>
      <c r="S835" s="100"/>
      <c r="T835" s="99" t="s">
        <v>206</v>
      </c>
      <c r="U835" s="100"/>
      <c r="V835" s="99" t="s">
        <v>207</v>
      </c>
      <c r="W835" s="101"/>
      <c r="X835" s="100"/>
      <c r="Y835" s="102" t="s">
        <v>114</v>
      </c>
      <c r="Z835" s="103" t="s">
        <v>208</v>
      </c>
      <c r="AA835" s="103" t="s">
        <v>55</v>
      </c>
    </row>
    <row r="836" spans="1:27" ht="15" customHeight="1" x14ac:dyDescent="0.25">
      <c r="A836" s="61" t="s">
        <v>36</v>
      </c>
      <c r="B836" s="94"/>
      <c r="C836" s="94"/>
      <c r="D836" s="94"/>
      <c r="E836" s="94"/>
      <c r="F836" s="94"/>
      <c r="G836" s="94"/>
      <c r="H836" s="94"/>
      <c r="I836" s="94"/>
      <c r="J836" s="94"/>
      <c r="K836" s="94"/>
      <c r="L836" s="95"/>
      <c r="M836" s="96" t="s">
        <v>212</v>
      </c>
      <c r="N836" s="97"/>
      <c r="O836" s="98"/>
      <c r="P836" s="99" t="s">
        <v>29</v>
      </c>
      <c r="Q836" s="100"/>
      <c r="R836" s="99" t="s">
        <v>46</v>
      </c>
      <c r="S836" s="100"/>
      <c r="T836" s="99" t="s">
        <v>157</v>
      </c>
      <c r="U836" s="100"/>
      <c r="V836" s="99" t="s">
        <v>575</v>
      </c>
      <c r="W836" s="101"/>
      <c r="X836" s="100"/>
      <c r="Y836" s="102" t="s">
        <v>25</v>
      </c>
      <c r="Z836" s="103" t="s">
        <v>42</v>
      </c>
      <c r="AA836" s="103" t="s">
        <v>43</v>
      </c>
    </row>
    <row r="837" spans="1:27" ht="15" customHeight="1" x14ac:dyDescent="0.25">
      <c r="A837" s="104" t="s">
        <v>44</v>
      </c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6"/>
      <c r="M837" s="84">
        <v>405</v>
      </c>
      <c r="N837" s="107"/>
      <c r="O837" s="85"/>
      <c r="P837" s="108">
        <f>P833+P834+P835+P836</f>
        <v>17.399999999999999</v>
      </c>
      <c r="Q837" s="109"/>
      <c r="R837" s="108">
        <f>R833+R834+R835+R836</f>
        <v>15.4</v>
      </c>
      <c r="S837" s="109"/>
      <c r="T837" s="108">
        <f>T833+T834+T835+T836</f>
        <v>50.2</v>
      </c>
      <c r="U837" s="109"/>
      <c r="V837" s="108">
        <f>V833+V834+V835+V836</f>
        <v>390.9</v>
      </c>
      <c r="W837" s="110"/>
      <c r="X837" s="109"/>
      <c r="Y837" s="111">
        <f>Y833+Y834++Y835+Y836</f>
        <v>2.2000000000000002</v>
      </c>
      <c r="Z837" s="112" t="s">
        <v>43</v>
      </c>
      <c r="AA837" s="112" t="s">
        <v>43</v>
      </c>
    </row>
    <row r="838" spans="1:27" ht="15" customHeight="1" x14ac:dyDescent="0.25">
      <c r="A838" s="104" t="s">
        <v>130</v>
      </c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6"/>
      <c r="P838" s="108">
        <f>P816+P819+P827+P831+P837</f>
        <v>53.4</v>
      </c>
      <c r="Q838" s="109"/>
      <c r="R838" s="108">
        <f>R816+R819+R827+R831+R837</f>
        <v>50.8</v>
      </c>
      <c r="S838" s="109"/>
      <c r="T838" s="108">
        <f>T816+T819+T827+T831+T837</f>
        <v>204.89999999999998</v>
      </c>
      <c r="U838" s="109"/>
      <c r="V838" s="108">
        <f>V816+V819+V827+V831+V837</f>
        <v>1434.1</v>
      </c>
      <c r="W838" s="110"/>
      <c r="X838" s="109"/>
      <c r="Y838" s="111">
        <f>Y816+Y819+Y827+Y831+Y837</f>
        <v>34.9</v>
      </c>
      <c r="Z838" s="112" t="s">
        <v>43</v>
      </c>
      <c r="AA838" s="112" t="s">
        <v>43</v>
      </c>
    </row>
    <row r="839" spans="1:27" ht="15" customHeight="1" x14ac:dyDescent="0.25">
      <c r="A839" s="69" t="s">
        <v>43</v>
      </c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</row>
    <row r="840" spans="1:27" ht="15" customHeight="1" x14ac:dyDescent="0.25">
      <c r="A840" s="68" t="s">
        <v>552</v>
      </c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9"/>
      <c r="AA840" s="69"/>
    </row>
    <row r="841" spans="1:27" ht="15" customHeight="1" x14ac:dyDescent="0.25">
      <c r="A841" s="70" t="s">
        <v>0</v>
      </c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2"/>
      <c r="M841" s="70" t="s">
        <v>1</v>
      </c>
      <c r="N841" s="71"/>
      <c r="O841" s="72"/>
      <c r="P841" s="73" t="s">
        <v>2</v>
      </c>
      <c r="Q841" s="74"/>
      <c r="R841" s="74"/>
      <c r="S841" s="74"/>
      <c r="T841" s="74"/>
      <c r="U841" s="75"/>
      <c r="V841" s="76" t="s">
        <v>3</v>
      </c>
      <c r="W841" s="77"/>
      <c r="X841" s="78"/>
      <c r="Y841" s="79" t="s">
        <v>4</v>
      </c>
      <c r="Z841" s="80" t="s">
        <v>5</v>
      </c>
      <c r="AA841" s="80" t="s">
        <v>6</v>
      </c>
    </row>
    <row r="842" spans="1:27" ht="15" customHeight="1" x14ac:dyDescent="0.25">
      <c r="A842" s="81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3"/>
      <c r="M842" s="81"/>
      <c r="N842" s="82"/>
      <c r="O842" s="83"/>
      <c r="P842" s="84" t="s">
        <v>7</v>
      </c>
      <c r="Q842" s="85"/>
      <c r="R842" s="84" t="s">
        <v>8</v>
      </c>
      <c r="S842" s="85"/>
      <c r="T842" s="84" t="s">
        <v>9</v>
      </c>
      <c r="U842" s="85"/>
      <c r="V842" s="86"/>
      <c r="W842" s="87"/>
      <c r="X842" s="88"/>
      <c r="Y842" s="89"/>
      <c r="Z842" s="90"/>
      <c r="AA842" s="90"/>
    </row>
    <row r="843" spans="1:27" ht="15" customHeight="1" x14ac:dyDescent="0.25">
      <c r="A843" s="91" t="s">
        <v>10</v>
      </c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  <c r="Z843" s="92"/>
      <c r="AA843" s="93"/>
    </row>
    <row r="844" spans="1:27" ht="15" customHeight="1" x14ac:dyDescent="0.25">
      <c r="A844" s="61" t="s">
        <v>404</v>
      </c>
      <c r="B844" s="94"/>
      <c r="C844" s="94"/>
      <c r="D844" s="94"/>
      <c r="E844" s="94"/>
      <c r="F844" s="94"/>
      <c r="G844" s="94"/>
      <c r="H844" s="94"/>
      <c r="I844" s="94"/>
      <c r="J844" s="94"/>
      <c r="K844" s="94"/>
      <c r="L844" s="95"/>
      <c r="M844" s="96">
        <v>30</v>
      </c>
      <c r="N844" s="97"/>
      <c r="O844" s="98"/>
      <c r="P844" s="99">
        <v>0.8</v>
      </c>
      <c r="Q844" s="100"/>
      <c r="R844" s="99">
        <v>1.7</v>
      </c>
      <c r="S844" s="100"/>
      <c r="T844" s="99">
        <v>2.2999999999999998</v>
      </c>
      <c r="U844" s="100"/>
      <c r="V844" s="99">
        <v>24.4</v>
      </c>
      <c r="W844" s="101"/>
      <c r="X844" s="100"/>
      <c r="Y844" s="102" t="s">
        <v>39</v>
      </c>
      <c r="Z844" s="103" t="s">
        <v>406</v>
      </c>
      <c r="AA844" s="103" t="s">
        <v>103</v>
      </c>
    </row>
    <row r="845" spans="1:27" ht="15" customHeight="1" x14ac:dyDescent="0.25">
      <c r="A845" s="61" t="s">
        <v>215</v>
      </c>
      <c r="B845" s="94"/>
      <c r="C845" s="94"/>
      <c r="D845" s="94"/>
      <c r="E845" s="94"/>
      <c r="F845" s="94"/>
      <c r="G845" s="94"/>
      <c r="H845" s="94"/>
      <c r="I845" s="94"/>
      <c r="J845" s="94"/>
      <c r="K845" s="94"/>
      <c r="L845" s="95"/>
      <c r="M845" s="96" t="s">
        <v>159</v>
      </c>
      <c r="N845" s="97"/>
      <c r="O845" s="98"/>
      <c r="P845" s="99" t="s">
        <v>443</v>
      </c>
      <c r="Q845" s="100"/>
      <c r="R845" s="99" t="s">
        <v>621</v>
      </c>
      <c r="S845" s="100"/>
      <c r="T845" s="99" t="s">
        <v>233</v>
      </c>
      <c r="U845" s="100"/>
      <c r="V845" s="99" t="s">
        <v>622</v>
      </c>
      <c r="W845" s="101"/>
      <c r="X845" s="100"/>
      <c r="Y845" s="102" t="s">
        <v>22</v>
      </c>
      <c r="Z845" s="103" t="s">
        <v>219</v>
      </c>
      <c r="AA845" s="103" t="s">
        <v>35</v>
      </c>
    </row>
    <row r="846" spans="1:27" ht="15" customHeight="1" x14ac:dyDescent="0.25">
      <c r="A846" s="61" t="s">
        <v>140</v>
      </c>
      <c r="B846" s="94"/>
      <c r="C846" s="94"/>
      <c r="D846" s="94"/>
      <c r="E846" s="94"/>
      <c r="F846" s="94"/>
      <c r="G846" s="94"/>
      <c r="H846" s="94"/>
      <c r="I846" s="94"/>
      <c r="J846" s="94"/>
      <c r="K846" s="94"/>
      <c r="L846" s="95"/>
      <c r="M846" s="96" t="s">
        <v>137</v>
      </c>
      <c r="N846" s="97"/>
      <c r="O846" s="98"/>
      <c r="P846" s="99" t="s">
        <v>114</v>
      </c>
      <c r="Q846" s="100"/>
      <c r="R846" s="99" t="s">
        <v>84</v>
      </c>
      <c r="S846" s="100"/>
      <c r="T846" s="99" t="s">
        <v>25</v>
      </c>
      <c r="U846" s="100"/>
      <c r="V846" s="99" t="s">
        <v>616</v>
      </c>
      <c r="W846" s="101"/>
      <c r="X846" s="100"/>
      <c r="Y846" s="102" t="s">
        <v>25</v>
      </c>
      <c r="Z846" s="103" t="s">
        <v>142</v>
      </c>
      <c r="AA846" s="103" t="s">
        <v>19</v>
      </c>
    </row>
    <row r="847" spans="1:27" ht="15" customHeight="1" x14ac:dyDescent="0.25">
      <c r="A847" s="61" t="s">
        <v>222</v>
      </c>
      <c r="B847" s="94"/>
      <c r="C847" s="94"/>
      <c r="D847" s="94"/>
      <c r="E847" s="94"/>
      <c r="F847" s="94"/>
      <c r="G847" s="94"/>
      <c r="H847" s="94"/>
      <c r="I847" s="94"/>
      <c r="J847" s="94"/>
      <c r="K847" s="94"/>
      <c r="L847" s="95"/>
      <c r="M847" s="96" t="s">
        <v>28</v>
      </c>
      <c r="N847" s="97"/>
      <c r="O847" s="98"/>
      <c r="P847" s="99" t="s">
        <v>623</v>
      </c>
      <c r="Q847" s="100"/>
      <c r="R847" s="99" t="s">
        <v>99</v>
      </c>
      <c r="S847" s="100"/>
      <c r="T847" s="99" t="s">
        <v>624</v>
      </c>
      <c r="U847" s="100"/>
      <c r="V847" s="99" t="s">
        <v>625</v>
      </c>
      <c r="W847" s="101"/>
      <c r="X847" s="100"/>
      <c r="Y847" s="102" t="s">
        <v>17</v>
      </c>
      <c r="Z847" s="103" t="s">
        <v>225</v>
      </c>
      <c r="AA847" s="103" t="s">
        <v>103</v>
      </c>
    </row>
    <row r="848" spans="1:27" ht="15" customHeight="1" x14ac:dyDescent="0.25">
      <c r="A848" s="61" t="s">
        <v>36</v>
      </c>
      <c r="B848" s="94"/>
      <c r="C848" s="94"/>
      <c r="D848" s="94"/>
      <c r="E848" s="94"/>
      <c r="F848" s="94"/>
      <c r="G848" s="94"/>
      <c r="H848" s="94"/>
      <c r="I848" s="94"/>
      <c r="J848" s="94"/>
      <c r="K848" s="94"/>
      <c r="L848" s="95"/>
      <c r="M848" s="96" t="s">
        <v>212</v>
      </c>
      <c r="N848" s="97"/>
      <c r="O848" s="98"/>
      <c r="P848" s="99" t="s">
        <v>29</v>
      </c>
      <c r="Q848" s="100"/>
      <c r="R848" s="99" t="s">
        <v>46</v>
      </c>
      <c r="S848" s="100"/>
      <c r="T848" s="99" t="s">
        <v>157</v>
      </c>
      <c r="U848" s="100"/>
      <c r="V848" s="99" t="s">
        <v>575</v>
      </c>
      <c r="W848" s="101"/>
      <c r="X848" s="100"/>
      <c r="Y848" s="102" t="s">
        <v>25</v>
      </c>
      <c r="Z848" s="103" t="s">
        <v>42</v>
      </c>
      <c r="AA848" s="103" t="s">
        <v>43</v>
      </c>
    </row>
    <row r="849" spans="1:27" ht="15" customHeight="1" x14ac:dyDescent="0.25">
      <c r="A849" s="104" t="s">
        <v>44</v>
      </c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6"/>
      <c r="M849" s="84">
        <f>M844+M845+M846+M847+M848</f>
        <v>285</v>
      </c>
      <c r="N849" s="107"/>
      <c r="O849" s="85"/>
      <c r="P849" s="108">
        <f>P844+P845+P846+P847+P848</f>
        <v>13.3</v>
      </c>
      <c r="Q849" s="109"/>
      <c r="R849" s="108">
        <f>R844+R845+R846+R847+R848</f>
        <v>16.2</v>
      </c>
      <c r="S849" s="109"/>
      <c r="T849" s="108">
        <f>T844+T845+T846+T847+T848</f>
        <v>30.9</v>
      </c>
      <c r="U849" s="109"/>
      <c r="V849" s="108">
        <f>V844+V845+V846+V847+V848</f>
        <v>293.8</v>
      </c>
      <c r="W849" s="110"/>
      <c r="X849" s="109"/>
      <c r="Y849" s="111">
        <f>Y844+Y845+Y846+Y847+Y848</f>
        <v>2.1</v>
      </c>
      <c r="Z849" s="112" t="s">
        <v>43</v>
      </c>
      <c r="AA849" s="112" t="s">
        <v>43</v>
      </c>
    </row>
    <row r="850" spans="1:27" ht="15" customHeight="1" x14ac:dyDescent="0.25">
      <c r="A850" s="91" t="s">
        <v>47</v>
      </c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  <c r="V850" s="92"/>
      <c r="W850" s="92"/>
      <c r="X850" s="92"/>
      <c r="Y850" s="92"/>
      <c r="Z850" s="92"/>
      <c r="AA850" s="93"/>
    </row>
    <row r="851" spans="1:27" ht="15" customHeight="1" x14ac:dyDescent="0.25">
      <c r="A851" s="61" t="s">
        <v>229</v>
      </c>
      <c r="B851" s="94"/>
      <c r="C851" s="94"/>
      <c r="D851" s="94"/>
      <c r="E851" s="94"/>
      <c r="F851" s="94"/>
      <c r="G851" s="94"/>
      <c r="H851" s="94"/>
      <c r="I851" s="94"/>
      <c r="J851" s="94"/>
      <c r="K851" s="94"/>
      <c r="L851" s="95"/>
      <c r="M851" s="96" t="s">
        <v>49</v>
      </c>
      <c r="N851" s="97"/>
      <c r="O851" s="98"/>
      <c r="P851" s="99" t="s">
        <v>92</v>
      </c>
      <c r="Q851" s="100"/>
      <c r="R851" s="99" t="s">
        <v>17</v>
      </c>
      <c r="S851" s="100"/>
      <c r="T851" s="99" t="s">
        <v>626</v>
      </c>
      <c r="U851" s="100"/>
      <c r="V851" s="99" t="s">
        <v>627</v>
      </c>
      <c r="W851" s="101"/>
      <c r="X851" s="100"/>
      <c r="Y851" s="102" t="s">
        <v>425</v>
      </c>
      <c r="Z851" s="103" t="s">
        <v>122</v>
      </c>
      <c r="AA851" s="103" t="s">
        <v>35</v>
      </c>
    </row>
    <row r="852" spans="1:27" ht="15" customHeight="1" x14ac:dyDescent="0.25">
      <c r="A852" s="104" t="s">
        <v>44</v>
      </c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6"/>
      <c r="M852" s="84" t="s">
        <v>49</v>
      </c>
      <c r="N852" s="107"/>
      <c r="O852" s="85"/>
      <c r="P852" s="108" t="s">
        <v>92</v>
      </c>
      <c r="Q852" s="109"/>
      <c r="R852" s="108" t="s">
        <v>17</v>
      </c>
      <c r="S852" s="109"/>
      <c r="T852" s="108" t="s">
        <v>626</v>
      </c>
      <c r="U852" s="109"/>
      <c r="V852" s="108" t="s">
        <v>627</v>
      </c>
      <c r="W852" s="110"/>
      <c r="X852" s="109"/>
      <c r="Y852" s="111" t="s">
        <v>425</v>
      </c>
      <c r="Z852" s="112" t="s">
        <v>43</v>
      </c>
      <c r="AA852" s="112" t="s">
        <v>43</v>
      </c>
    </row>
    <row r="853" spans="1:27" ht="15" customHeight="1" x14ac:dyDescent="0.25">
      <c r="A853" s="91" t="s">
        <v>56</v>
      </c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  <c r="Z853" s="92"/>
      <c r="AA853" s="93"/>
    </row>
    <row r="854" spans="1:27" ht="15" customHeight="1" x14ac:dyDescent="0.25">
      <c r="A854" s="61" t="s">
        <v>232</v>
      </c>
      <c r="B854" s="94"/>
      <c r="C854" s="94"/>
      <c r="D854" s="94"/>
      <c r="E854" s="94"/>
      <c r="F854" s="94"/>
      <c r="G854" s="94"/>
      <c r="H854" s="94"/>
      <c r="I854" s="94"/>
      <c r="J854" s="94"/>
      <c r="K854" s="94"/>
      <c r="L854" s="95"/>
      <c r="M854" s="96" t="s">
        <v>226</v>
      </c>
      <c r="N854" s="97"/>
      <c r="O854" s="98"/>
      <c r="P854" s="99" t="s">
        <v>50</v>
      </c>
      <c r="Q854" s="100"/>
      <c r="R854" s="99" t="s">
        <v>79</v>
      </c>
      <c r="S854" s="100"/>
      <c r="T854" s="99" t="s">
        <v>220</v>
      </c>
      <c r="U854" s="100"/>
      <c r="V854" s="99" t="s">
        <v>628</v>
      </c>
      <c r="W854" s="101"/>
      <c r="X854" s="100"/>
      <c r="Y854" s="102" t="s">
        <v>623</v>
      </c>
      <c r="Z854" s="103" t="s">
        <v>236</v>
      </c>
      <c r="AA854" s="103" t="s">
        <v>55</v>
      </c>
    </row>
    <row r="855" spans="1:27" ht="15" customHeight="1" x14ac:dyDescent="0.25">
      <c r="A855" s="61" t="s">
        <v>506</v>
      </c>
      <c r="B855" s="94"/>
      <c r="C855" s="94"/>
      <c r="D855" s="94"/>
      <c r="E855" s="94"/>
      <c r="F855" s="94"/>
      <c r="G855" s="94"/>
      <c r="H855" s="94"/>
      <c r="I855" s="94"/>
      <c r="J855" s="94"/>
      <c r="K855" s="94"/>
      <c r="L855" s="95"/>
      <c r="M855" s="96" t="s">
        <v>28</v>
      </c>
      <c r="N855" s="97"/>
      <c r="O855" s="98"/>
      <c r="P855" s="99" t="s">
        <v>231</v>
      </c>
      <c r="Q855" s="100"/>
      <c r="R855" s="99" t="s">
        <v>629</v>
      </c>
      <c r="S855" s="100"/>
      <c r="T855" s="99" t="s">
        <v>630</v>
      </c>
      <c r="U855" s="100"/>
      <c r="V855" s="99" t="s">
        <v>631</v>
      </c>
      <c r="W855" s="101"/>
      <c r="X855" s="100"/>
      <c r="Y855" s="102" t="s">
        <v>98</v>
      </c>
      <c r="Z855" s="103" t="s">
        <v>509</v>
      </c>
      <c r="AA855" s="103" t="s">
        <v>35</v>
      </c>
    </row>
    <row r="856" spans="1:27" ht="15" customHeight="1" x14ac:dyDescent="0.25">
      <c r="A856" s="61" t="s">
        <v>242</v>
      </c>
      <c r="B856" s="94"/>
      <c r="C856" s="94"/>
      <c r="D856" s="94"/>
      <c r="E856" s="94"/>
      <c r="F856" s="94"/>
      <c r="G856" s="94"/>
      <c r="H856" s="94"/>
      <c r="I856" s="94"/>
      <c r="J856" s="94"/>
      <c r="K856" s="94"/>
      <c r="L856" s="95"/>
      <c r="M856" s="96" t="s">
        <v>632</v>
      </c>
      <c r="N856" s="97"/>
      <c r="O856" s="98"/>
      <c r="P856" s="99">
        <v>6.6</v>
      </c>
      <c r="Q856" s="100"/>
      <c r="R856" s="99">
        <v>16.2</v>
      </c>
      <c r="S856" s="100"/>
      <c r="T856" s="99">
        <v>8.8000000000000007</v>
      </c>
      <c r="U856" s="100"/>
      <c r="V856" s="99">
        <v>185.4</v>
      </c>
      <c r="W856" s="101"/>
      <c r="X856" s="100"/>
      <c r="Y856" s="102" t="s">
        <v>25</v>
      </c>
      <c r="Z856" s="103" t="s">
        <v>247</v>
      </c>
      <c r="AA856" s="103" t="s">
        <v>35</v>
      </c>
    </row>
    <row r="857" spans="1:27" ht="15" customHeight="1" x14ac:dyDescent="0.25">
      <c r="A857" s="61" t="s">
        <v>529</v>
      </c>
      <c r="B857" s="94"/>
      <c r="C857" s="94"/>
      <c r="D857" s="94"/>
      <c r="E857" s="94"/>
      <c r="F857" s="94"/>
      <c r="G857" s="94"/>
      <c r="H857" s="94"/>
      <c r="I857" s="94"/>
      <c r="J857" s="94"/>
      <c r="K857" s="94"/>
      <c r="L857" s="95"/>
      <c r="M857" s="96">
        <v>100</v>
      </c>
      <c r="N857" s="97"/>
      <c r="O857" s="98"/>
      <c r="P857" s="99">
        <v>1.9</v>
      </c>
      <c r="Q857" s="100"/>
      <c r="R857" s="99">
        <v>3.3</v>
      </c>
      <c r="S857" s="100"/>
      <c r="T857" s="99">
        <v>12.8</v>
      </c>
      <c r="U857" s="100"/>
      <c r="V857" s="99">
        <v>86.7</v>
      </c>
      <c r="W857" s="101"/>
      <c r="X857" s="100"/>
      <c r="Y857" s="102" t="s">
        <v>250</v>
      </c>
      <c r="Z857" s="103">
        <v>125</v>
      </c>
      <c r="AA857" s="103">
        <v>2008</v>
      </c>
    </row>
    <row r="858" spans="1:27" ht="15" customHeight="1" x14ac:dyDescent="0.25">
      <c r="A858" s="61" t="s">
        <v>252</v>
      </c>
      <c r="B858" s="94"/>
      <c r="C858" s="94"/>
      <c r="D858" s="94"/>
      <c r="E858" s="94"/>
      <c r="F858" s="94"/>
      <c r="G858" s="94"/>
      <c r="H858" s="94"/>
      <c r="I858" s="94"/>
      <c r="J858" s="94"/>
      <c r="K858" s="94"/>
      <c r="L858" s="95"/>
      <c r="M858" s="96" t="s">
        <v>28</v>
      </c>
      <c r="N858" s="97"/>
      <c r="O858" s="98"/>
      <c r="P858" s="99" t="s">
        <v>124</v>
      </c>
      <c r="Q858" s="100"/>
      <c r="R858" s="99" t="s">
        <v>25</v>
      </c>
      <c r="S858" s="100"/>
      <c r="T858" s="99" t="s">
        <v>253</v>
      </c>
      <c r="U858" s="100"/>
      <c r="V858" s="99" t="s">
        <v>119</v>
      </c>
      <c r="W858" s="101"/>
      <c r="X858" s="100"/>
      <c r="Y858" s="102" t="s">
        <v>33</v>
      </c>
      <c r="Z858" s="103" t="s">
        <v>254</v>
      </c>
      <c r="AA858" s="103" t="s">
        <v>103</v>
      </c>
    </row>
    <row r="859" spans="1:27" ht="15" customHeight="1" x14ac:dyDescent="0.25">
      <c r="A859" s="61" t="s">
        <v>91</v>
      </c>
      <c r="B859" s="94"/>
      <c r="C859" s="94"/>
      <c r="D859" s="94"/>
      <c r="E859" s="94"/>
      <c r="F859" s="94"/>
      <c r="G859" s="94"/>
      <c r="H859" s="94"/>
      <c r="I859" s="94"/>
      <c r="J859" s="94"/>
      <c r="K859" s="94"/>
      <c r="L859" s="95"/>
      <c r="M859" s="96">
        <v>30</v>
      </c>
      <c r="N859" s="97"/>
      <c r="O859" s="98"/>
      <c r="P859" s="99">
        <v>2.5</v>
      </c>
      <c r="Q859" s="100"/>
      <c r="R859" s="99">
        <v>0.4</v>
      </c>
      <c r="S859" s="100"/>
      <c r="T859" s="99">
        <v>14.3</v>
      </c>
      <c r="U859" s="100"/>
      <c r="V859" s="99">
        <v>63.3</v>
      </c>
      <c r="W859" s="101"/>
      <c r="X859" s="100"/>
      <c r="Y859" s="102" t="s">
        <v>25</v>
      </c>
      <c r="Z859" s="103" t="s">
        <v>42</v>
      </c>
      <c r="AA859" s="103" t="s">
        <v>43</v>
      </c>
    </row>
    <row r="860" spans="1:27" ht="15" customHeight="1" x14ac:dyDescent="0.25">
      <c r="A860" s="104" t="s">
        <v>44</v>
      </c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6"/>
      <c r="M860" s="84">
        <v>550</v>
      </c>
      <c r="N860" s="107"/>
      <c r="O860" s="85"/>
      <c r="P860" s="108">
        <f>P854+P855+P856+P857+P858+P859</f>
        <v>19.5</v>
      </c>
      <c r="Q860" s="109"/>
      <c r="R860" s="108">
        <f>R854+R855+R856+R857+R858+R859</f>
        <v>25.4</v>
      </c>
      <c r="S860" s="109"/>
      <c r="T860" s="108">
        <f>T854+T855+T856+T857+T858+T859</f>
        <v>74.5</v>
      </c>
      <c r="U860" s="109"/>
      <c r="V860" s="108">
        <f>V854+V855+V856+V857+V858+V859</f>
        <v>550.4</v>
      </c>
      <c r="W860" s="110"/>
      <c r="X860" s="109"/>
      <c r="Y860" s="111">
        <f>Y854+Y855+Y856+Y857+Y858+Y859</f>
        <v>22</v>
      </c>
      <c r="Z860" s="112" t="s">
        <v>43</v>
      </c>
      <c r="AA860" s="112" t="s">
        <v>43</v>
      </c>
    </row>
    <row r="861" spans="1:27" ht="15" customHeight="1" x14ac:dyDescent="0.25">
      <c r="A861" s="91" t="s">
        <v>96</v>
      </c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  <c r="Z861" s="92"/>
      <c r="AA861" s="93"/>
    </row>
    <row r="862" spans="1:27" ht="15" customHeight="1" x14ac:dyDescent="0.25">
      <c r="A862" s="61" t="s">
        <v>255</v>
      </c>
      <c r="B862" s="94"/>
      <c r="C862" s="94"/>
      <c r="D862" s="94"/>
      <c r="E862" s="94"/>
      <c r="F862" s="94"/>
      <c r="G862" s="94"/>
      <c r="H862" s="94"/>
      <c r="I862" s="94"/>
      <c r="J862" s="94"/>
      <c r="K862" s="94"/>
      <c r="L862" s="95"/>
      <c r="M862" s="96" t="s">
        <v>37</v>
      </c>
      <c r="N862" s="97"/>
      <c r="O862" s="98"/>
      <c r="P862" s="99" t="s">
        <v>260</v>
      </c>
      <c r="Q862" s="100"/>
      <c r="R862" s="99" t="s">
        <v>486</v>
      </c>
      <c r="S862" s="100"/>
      <c r="T862" s="99" t="s">
        <v>487</v>
      </c>
      <c r="U862" s="100"/>
      <c r="V862" s="99" t="s">
        <v>488</v>
      </c>
      <c r="W862" s="101"/>
      <c r="X862" s="100"/>
      <c r="Y862" s="102" t="s">
        <v>22</v>
      </c>
      <c r="Z862" s="103" t="s">
        <v>258</v>
      </c>
      <c r="AA862" s="103" t="s">
        <v>103</v>
      </c>
    </row>
    <row r="863" spans="1:27" ht="15" customHeight="1" x14ac:dyDescent="0.25">
      <c r="A863" s="61" t="s">
        <v>259</v>
      </c>
      <c r="B863" s="94"/>
      <c r="C863" s="94"/>
      <c r="D863" s="94"/>
      <c r="E863" s="94"/>
      <c r="F863" s="94"/>
      <c r="G863" s="94"/>
      <c r="H863" s="94"/>
      <c r="I863" s="94"/>
      <c r="J863" s="94"/>
      <c r="K863" s="94"/>
      <c r="L863" s="95"/>
      <c r="M863" s="96" t="s">
        <v>49</v>
      </c>
      <c r="N863" s="97"/>
      <c r="O863" s="98"/>
      <c r="P863" s="99" t="s">
        <v>107</v>
      </c>
      <c r="Q863" s="100"/>
      <c r="R863" s="99" t="s">
        <v>190</v>
      </c>
      <c r="S863" s="100"/>
      <c r="T863" s="99" t="s">
        <v>588</v>
      </c>
      <c r="U863" s="100"/>
      <c r="V863" s="99" t="s">
        <v>633</v>
      </c>
      <c r="W863" s="101"/>
      <c r="X863" s="100"/>
      <c r="Y863" s="102" t="s">
        <v>114</v>
      </c>
      <c r="Z863" s="103" t="s">
        <v>263</v>
      </c>
      <c r="AA863" s="103" t="s">
        <v>55</v>
      </c>
    </row>
    <row r="864" spans="1:27" ht="15" customHeight="1" x14ac:dyDescent="0.25">
      <c r="A864" s="104" t="s">
        <v>44</v>
      </c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6"/>
      <c r="M864" s="84" t="s">
        <v>219</v>
      </c>
      <c r="N864" s="107"/>
      <c r="O864" s="85"/>
      <c r="P864" s="108">
        <f>P862+P863</f>
        <v>9.1</v>
      </c>
      <c r="Q864" s="109"/>
      <c r="R864" s="108">
        <f>R862+R863</f>
        <v>5</v>
      </c>
      <c r="S864" s="109"/>
      <c r="T864" s="108">
        <f>T862+T863</f>
        <v>34</v>
      </c>
      <c r="U864" s="109"/>
      <c r="V864" s="108">
        <f>V862+V863</f>
        <v>203.6</v>
      </c>
      <c r="W864" s="110"/>
      <c r="X864" s="109"/>
      <c r="Y864" s="111">
        <f>Y862+Y863</f>
        <v>1.2000000000000002</v>
      </c>
      <c r="Z864" s="112" t="s">
        <v>43</v>
      </c>
      <c r="AA864" s="112" t="s">
        <v>43</v>
      </c>
    </row>
    <row r="865" spans="1:27" ht="15" customHeight="1" x14ac:dyDescent="0.25">
      <c r="A865" s="91" t="s">
        <v>115</v>
      </c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  <c r="Z865" s="92"/>
      <c r="AA865" s="93"/>
    </row>
    <row r="866" spans="1:27" ht="15" customHeight="1" x14ac:dyDescent="0.25">
      <c r="A866" s="61" t="s">
        <v>268</v>
      </c>
      <c r="B866" s="94"/>
      <c r="C866" s="94"/>
      <c r="D866" s="94"/>
      <c r="E866" s="94"/>
      <c r="F866" s="94"/>
      <c r="G866" s="94"/>
      <c r="H866" s="94"/>
      <c r="I866" s="94"/>
      <c r="J866" s="94"/>
      <c r="K866" s="94"/>
      <c r="L866" s="95"/>
      <c r="M866" s="96" t="s">
        <v>634</v>
      </c>
      <c r="N866" s="97"/>
      <c r="O866" s="98"/>
      <c r="P866" s="99">
        <v>7.1</v>
      </c>
      <c r="Q866" s="100"/>
      <c r="R866" s="99">
        <v>14.9</v>
      </c>
      <c r="S866" s="100"/>
      <c r="T866" s="99">
        <v>31.9</v>
      </c>
      <c r="U866" s="100"/>
      <c r="V866" s="99">
        <v>261.3</v>
      </c>
      <c r="W866" s="101"/>
      <c r="X866" s="100"/>
      <c r="Y866" s="102" t="s">
        <v>274</v>
      </c>
      <c r="Z866" s="103" t="s">
        <v>275</v>
      </c>
      <c r="AA866" s="103" t="s">
        <v>19</v>
      </c>
    </row>
    <row r="867" spans="1:27" ht="15" customHeight="1" x14ac:dyDescent="0.25">
      <c r="A867" s="61" t="s">
        <v>276</v>
      </c>
      <c r="B867" s="94"/>
      <c r="C867" s="94"/>
      <c r="D867" s="94"/>
      <c r="E867" s="94"/>
      <c r="F867" s="94"/>
      <c r="G867" s="94"/>
      <c r="H867" s="94"/>
      <c r="I867" s="94"/>
      <c r="J867" s="94"/>
      <c r="K867" s="94"/>
      <c r="L867" s="95"/>
      <c r="M867" s="96" t="s">
        <v>12</v>
      </c>
      <c r="N867" s="97"/>
      <c r="O867" s="98"/>
      <c r="P867" s="99">
        <v>1.3</v>
      </c>
      <c r="Q867" s="100"/>
      <c r="R867" s="99">
        <v>1.1000000000000001</v>
      </c>
      <c r="S867" s="100"/>
      <c r="T867" s="99">
        <v>14</v>
      </c>
      <c r="U867" s="100"/>
      <c r="V867" s="99">
        <v>65</v>
      </c>
      <c r="W867" s="101"/>
      <c r="X867" s="100"/>
      <c r="Y867" s="102" t="s">
        <v>25</v>
      </c>
      <c r="Z867" s="103" t="s">
        <v>277</v>
      </c>
      <c r="AA867" s="103" t="s">
        <v>55</v>
      </c>
    </row>
    <row r="868" spans="1:27" ht="15" customHeight="1" x14ac:dyDescent="0.25">
      <c r="A868" s="61" t="s">
        <v>91</v>
      </c>
      <c r="B868" s="94"/>
      <c r="C868" s="94"/>
      <c r="D868" s="94"/>
      <c r="E868" s="94"/>
      <c r="F868" s="94"/>
      <c r="G868" s="94"/>
      <c r="H868" s="94"/>
      <c r="I868" s="94"/>
      <c r="J868" s="94"/>
      <c r="K868" s="94"/>
      <c r="L868" s="95"/>
      <c r="M868" s="96">
        <v>30</v>
      </c>
      <c r="N868" s="97"/>
      <c r="O868" s="98"/>
      <c r="P868" s="99">
        <v>2.5</v>
      </c>
      <c r="Q868" s="100"/>
      <c r="R868" s="99">
        <v>0.4</v>
      </c>
      <c r="S868" s="100"/>
      <c r="T868" s="99">
        <v>14.3</v>
      </c>
      <c r="U868" s="100"/>
      <c r="V868" s="99">
        <v>63.3</v>
      </c>
      <c r="W868" s="101"/>
      <c r="X868" s="100"/>
      <c r="Y868" s="102" t="s">
        <v>25</v>
      </c>
      <c r="Z868" s="103" t="s">
        <v>42</v>
      </c>
      <c r="AA868" s="103" t="s">
        <v>43</v>
      </c>
    </row>
    <row r="869" spans="1:27" ht="15" customHeight="1" x14ac:dyDescent="0.25">
      <c r="A869" s="104" t="s">
        <v>44</v>
      </c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6"/>
      <c r="M869" s="84">
        <v>420</v>
      </c>
      <c r="N869" s="107"/>
      <c r="O869" s="85"/>
      <c r="P869" s="108">
        <f>P866+P867+P868</f>
        <v>10.9</v>
      </c>
      <c r="Q869" s="109"/>
      <c r="R869" s="108">
        <f>R866+R867+R868</f>
        <v>16.399999999999999</v>
      </c>
      <c r="S869" s="109"/>
      <c r="T869" s="108">
        <f>T866+T867+T868</f>
        <v>60.2</v>
      </c>
      <c r="U869" s="109"/>
      <c r="V869" s="108">
        <f>V866+V867+V868</f>
        <v>389.6</v>
      </c>
      <c r="W869" s="110"/>
      <c r="X869" s="109"/>
      <c r="Y869" s="111">
        <f>Y866+Y867+Y868</f>
        <v>21.6</v>
      </c>
      <c r="Z869" s="112" t="s">
        <v>43</v>
      </c>
      <c r="AA869" s="112" t="s">
        <v>43</v>
      </c>
    </row>
    <row r="870" spans="1:27" ht="15" customHeight="1" x14ac:dyDescent="0.25">
      <c r="A870" s="104" t="s">
        <v>130</v>
      </c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6"/>
      <c r="P870" s="108">
        <f>P849+P852+P860+P864+P869</f>
        <v>53.4</v>
      </c>
      <c r="Q870" s="109"/>
      <c r="R870" s="108">
        <f>R849+R852+R860+R864+R869</f>
        <v>63.499999999999993</v>
      </c>
      <c r="S870" s="109"/>
      <c r="T870" s="108">
        <f>T849+T852+T860+T864+T869</f>
        <v>216.10000000000002</v>
      </c>
      <c r="U870" s="109"/>
      <c r="V870" s="108">
        <f>V849+V852+V860+V864+V869</f>
        <v>1512.6</v>
      </c>
      <c r="W870" s="110"/>
      <c r="X870" s="109"/>
      <c r="Y870" s="111">
        <f>Y849+Y852+Y860+Y864+Y869</f>
        <v>54.900000000000006</v>
      </c>
      <c r="Z870" s="112" t="s">
        <v>43</v>
      </c>
      <c r="AA870" s="112" t="s">
        <v>43</v>
      </c>
    </row>
    <row r="871" spans="1:27" ht="15" customHeight="1" x14ac:dyDescent="0.25">
      <c r="A871" s="69" t="s">
        <v>43</v>
      </c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</row>
    <row r="872" spans="1:27" ht="15" customHeight="1" x14ac:dyDescent="0.25">
      <c r="A872" s="115" t="s">
        <v>61</v>
      </c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  <c r="Z872" s="115"/>
      <c r="AA872" s="115"/>
    </row>
    <row r="873" spans="1:27" ht="15" customHeight="1" x14ac:dyDescent="0.25">
      <c r="A873" s="68" t="s">
        <v>553</v>
      </c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9"/>
      <c r="AA873" s="69"/>
    </row>
    <row r="874" spans="1:27" ht="15" customHeight="1" x14ac:dyDescent="0.25">
      <c r="A874" s="70" t="s">
        <v>0</v>
      </c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2"/>
      <c r="M874" s="70" t="s">
        <v>1</v>
      </c>
      <c r="N874" s="71"/>
      <c r="O874" s="72"/>
      <c r="P874" s="73" t="s">
        <v>2</v>
      </c>
      <c r="Q874" s="74"/>
      <c r="R874" s="74"/>
      <c r="S874" s="74"/>
      <c r="T874" s="74"/>
      <c r="U874" s="75"/>
      <c r="V874" s="76" t="s">
        <v>3</v>
      </c>
      <c r="W874" s="77"/>
      <c r="X874" s="78"/>
      <c r="Y874" s="79" t="s">
        <v>4</v>
      </c>
      <c r="Z874" s="80" t="s">
        <v>5</v>
      </c>
      <c r="AA874" s="80" t="s">
        <v>6</v>
      </c>
    </row>
    <row r="875" spans="1:27" ht="15" customHeight="1" x14ac:dyDescent="0.25">
      <c r="A875" s="81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3"/>
      <c r="M875" s="81"/>
      <c r="N875" s="82"/>
      <c r="O875" s="83"/>
      <c r="P875" s="84" t="s">
        <v>7</v>
      </c>
      <c r="Q875" s="85"/>
      <c r="R875" s="84" t="s">
        <v>8</v>
      </c>
      <c r="S875" s="85"/>
      <c r="T875" s="84" t="s">
        <v>9</v>
      </c>
      <c r="U875" s="85"/>
      <c r="V875" s="86"/>
      <c r="W875" s="87"/>
      <c r="X875" s="88"/>
      <c r="Y875" s="89"/>
      <c r="Z875" s="90"/>
      <c r="AA875" s="90"/>
    </row>
    <row r="876" spans="1:27" ht="15" customHeight="1" x14ac:dyDescent="0.25">
      <c r="A876" s="91" t="s">
        <v>10</v>
      </c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  <c r="V876" s="92"/>
      <c r="W876" s="92"/>
      <c r="X876" s="92"/>
      <c r="Y876" s="92"/>
      <c r="Z876" s="92"/>
      <c r="AA876" s="93"/>
    </row>
    <row r="877" spans="1:27" ht="15" customHeight="1" x14ac:dyDescent="0.25">
      <c r="A877" s="61" t="s">
        <v>279</v>
      </c>
      <c r="B877" s="94"/>
      <c r="C877" s="94"/>
      <c r="D877" s="94"/>
      <c r="E877" s="94"/>
      <c r="F877" s="94"/>
      <c r="G877" s="94"/>
      <c r="H877" s="94"/>
      <c r="I877" s="94"/>
      <c r="J877" s="94"/>
      <c r="K877" s="94"/>
      <c r="L877" s="95"/>
      <c r="M877" s="96">
        <v>130</v>
      </c>
      <c r="N877" s="97"/>
      <c r="O877" s="98"/>
      <c r="P877" s="99">
        <v>4.3</v>
      </c>
      <c r="Q877" s="100"/>
      <c r="R877" s="99">
        <v>5.4</v>
      </c>
      <c r="S877" s="100"/>
      <c r="T877" s="99">
        <v>22.8</v>
      </c>
      <c r="U877" s="100"/>
      <c r="V877" s="99">
        <v>139.19999999999999</v>
      </c>
      <c r="W877" s="101"/>
      <c r="X877" s="100"/>
      <c r="Y877" s="102" t="s">
        <v>33</v>
      </c>
      <c r="Z877" s="103" t="s">
        <v>18</v>
      </c>
      <c r="AA877" s="103" t="s">
        <v>19</v>
      </c>
    </row>
    <row r="878" spans="1:27" ht="15" customHeight="1" x14ac:dyDescent="0.25">
      <c r="A878" s="61" t="s">
        <v>20</v>
      </c>
      <c r="B878" s="94"/>
      <c r="C878" s="94"/>
      <c r="D878" s="94"/>
      <c r="E878" s="94"/>
      <c r="F878" s="94"/>
      <c r="G878" s="94"/>
      <c r="H878" s="94"/>
      <c r="I878" s="94"/>
      <c r="J878" s="94"/>
      <c r="K878" s="94"/>
      <c r="L878" s="95"/>
      <c r="M878" s="96" t="s">
        <v>137</v>
      </c>
      <c r="N878" s="97"/>
      <c r="O878" s="98"/>
      <c r="P878" s="99" t="s">
        <v>25</v>
      </c>
      <c r="Q878" s="100"/>
      <c r="R878" s="99" t="s">
        <v>138</v>
      </c>
      <c r="S878" s="100"/>
      <c r="T878" s="99" t="s">
        <v>25</v>
      </c>
      <c r="U878" s="100"/>
      <c r="V878" s="99" t="s">
        <v>139</v>
      </c>
      <c r="W878" s="101"/>
      <c r="X878" s="100"/>
      <c r="Y878" s="102" t="s">
        <v>25</v>
      </c>
      <c r="Z878" s="103" t="s">
        <v>26</v>
      </c>
      <c r="AA878" s="103" t="s">
        <v>19</v>
      </c>
    </row>
    <row r="879" spans="1:27" ht="15" customHeight="1" x14ac:dyDescent="0.25">
      <c r="A879" s="61" t="s">
        <v>27</v>
      </c>
      <c r="B879" s="94"/>
      <c r="C879" s="94"/>
      <c r="D879" s="94"/>
      <c r="E879" s="94"/>
      <c r="F879" s="94"/>
      <c r="G879" s="94"/>
      <c r="H879" s="94"/>
      <c r="I879" s="94"/>
      <c r="J879" s="94"/>
      <c r="K879" s="94"/>
      <c r="L879" s="95"/>
      <c r="M879" s="96">
        <v>130</v>
      </c>
      <c r="N879" s="97"/>
      <c r="O879" s="98"/>
      <c r="P879" s="99">
        <v>2</v>
      </c>
      <c r="Q879" s="100"/>
      <c r="R879" s="99">
        <v>1.5</v>
      </c>
      <c r="S879" s="100"/>
      <c r="T879" s="99">
        <v>17</v>
      </c>
      <c r="U879" s="100"/>
      <c r="V879" s="99">
        <v>78.3</v>
      </c>
      <c r="W879" s="101"/>
      <c r="X879" s="100"/>
      <c r="Y879" s="102" t="s">
        <v>33</v>
      </c>
      <c r="Z879" s="103" t="s">
        <v>34</v>
      </c>
      <c r="AA879" s="103" t="s">
        <v>35</v>
      </c>
    </row>
    <row r="880" spans="1:27" ht="15" customHeight="1" x14ac:dyDescent="0.25">
      <c r="A880" s="61" t="s">
        <v>36</v>
      </c>
      <c r="B880" s="94"/>
      <c r="C880" s="94"/>
      <c r="D880" s="94"/>
      <c r="E880" s="94"/>
      <c r="F880" s="94"/>
      <c r="G880" s="94"/>
      <c r="H880" s="94"/>
      <c r="I880" s="94"/>
      <c r="J880" s="94"/>
      <c r="K880" s="94"/>
      <c r="L880" s="95"/>
      <c r="M880" s="96" t="s">
        <v>212</v>
      </c>
      <c r="N880" s="97"/>
      <c r="O880" s="98"/>
      <c r="P880" s="99" t="s">
        <v>29</v>
      </c>
      <c r="Q880" s="100"/>
      <c r="R880" s="99" t="s">
        <v>46</v>
      </c>
      <c r="S880" s="100"/>
      <c r="T880" s="99" t="s">
        <v>157</v>
      </c>
      <c r="U880" s="100"/>
      <c r="V880" s="99" t="s">
        <v>575</v>
      </c>
      <c r="W880" s="101"/>
      <c r="X880" s="100"/>
      <c r="Y880" s="102" t="s">
        <v>25</v>
      </c>
      <c r="Z880" s="103" t="s">
        <v>42</v>
      </c>
      <c r="AA880" s="103" t="s">
        <v>43</v>
      </c>
    </row>
    <row r="881" spans="1:27" ht="15" customHeight="1" x14ac:dyDescent="0.25">
      <c r="A881" s="104" t="s">
        <v>44</v>
      </c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6"/>
      <c r="M881" s="84">
        <f>M877+M878+M879+M880</f>
        <v>295</v>
      </c>
      <c r="N881" s="107"/>
      <c r="O881" s="85"/>
      <c r="P881" s="108">
        <f>P877+P878+P879+P880</f>
        <v>8.6</v>
      </c>
      <c r="Q881" s="109"/>
      <c r="R881" s="108">
        <f>R877+R878+R879+R880</f>
        <v>11.9</v>
      </c>
      <c r="S881" s="109"/>
      <c r="T881" s="108">
        <f>T877+T878+T879+T880</f>
        <v>54.8</v>
      </c>
      <c r="U881" s="109"/>
      <c r="V881" s="108">
        <f>V877+V878+V879+V880</f>
        <v>330.9</v>
      </c>
      <c r="W881" s="110"/>
      <c r="X881" s="109"/>
      <c r="Y881" s="111">
        <f>Y877+Y878+Y879+Y880</f>
        <v>0.8</v>
      </c>
      <c r="Z881" s="112" t="s">
        <v>43</v>
      </c>
      <c r="AA881" s="112" t="s">
        <v>43</v>
      </c>
    </row>
    <row r="882" spans="1:27" ht="15" customHeight="1" x14ac:dyDescent="0.25">
      <c r="A882" s="91" t="s">
        <v>47</v>
      </c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  <c r="V882" s="92"/>
      <c r="W882" s="92"/>
      <c r="X882" s="92"/>
      <c r="Y882" s="92"/>
      <c r="Z882" s="92"/>
      <c r="AA882" s="93"/>
    </row>
    <row r="883" spans="1:27" ht="15" customHeight="1" x14ac:dyDescent="0.25">
      <c r="A883" s="61" t="s">
        <v>286</v>
      </c>
      <c r="B883" s="94"/>
      <c r="C883" s="94"/>
      <c r="D883" s="94"/>
      <c r="E883" s="94"/>
      <c r="F883" s="94"/>
      <c r="G883" s="94"/>
      <c r="H883" s="94"/>
      <c r="I883" s="94"/>
      <c r="J883" s="94"/>
      <c r="K883" s="94"/>
      <c r="L883" s="95"/>
      <c r="M883" s="96" t="s">
        <v>635</v>
      </c>
      <c r="N883" s="97"/>
      <c r="O883" s="98"/>
      <c r="P883" s="99" t="s">
        <v>300</v>
      </c>
      <c r="Q883" s="100"/>
      <c r="R883" s="99" t="s">
        <v>25</v>
      </c>
      <c r="S883" s="100"/>
      <c r="T883" s="99" t="s">
        <v>626</v>
      </c>
      <c r="U883" s="100"/>
      <c r="V883" s="99" t="s">
        <v>89</v>
      </c>
      <c r="W883" s="101"/>
      <c r="X883" s="100"/>
      <c r="Y883" s="102" t="s">
        <v>174</v>
      </c>
      <c r="Z883" s="103" t="s">
        <v>54</v>
      </c>
      <c r="AA883" s="103" t="s">
        <v>55</v>
      </c>
    </row>
    <row r="884" spans="1:27" ht="15" customHeight="1" x14ac:dyDescent="0.25">
      <c r="A884" s="104" t="s">
        <v>44</v>
      </c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6"/>
      <c r="M884" s="84" t="s">
        <v>635</v>
      </c>
      <c r="N884" s="107"/>
      <c r="O884" s="85"/>
      <c r="P884" s="108" t="s">
        <v>300</v>
      </c>
      <c r="Q884" s="109"/>
      <c r="R884" s="108" t="s">
        <v>25</v>
      </c>
      <c r="S884" s="109"/>
      <c r="T884" s="108" t="s">
        <v>626</v>
      </c>
      <c r="U884" s="109"/>
      <c r="V884" s="108" t="s">
        <v>89</v>
      </c>
      <c r="W884" s="110"/>
      <c r="X884" s="109"/>
      <c r="Y884" s="111" t="s">
        <v>174</v>
      </c>
      <c r="Z884" s="112" t="s">
        <v>43</v>
      </c>
      <c r="AA884" s="112" t="s">
        <v>43</v>
      </c>
    </row>
    <row r="885" spans="1:27" ht="15" customHeight="1" x14ac:dyDescent="0.25">
      <c r="A885" s="91" t="s">
        <v>56</v>
      </c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  <c r="V885" s="92"/>
      <c r="W885" s="92"/>
      <c r="X885" s="92"/>
      <c r="Y885" s="92"/>
      <c r="Z885" s="92"/>
      <c r="AA885" s="93"/>
    </row>
    <row r="886" spans="1:27" ht="15" customHeight="1" x14ac:dyDescent="0.25">
      <c r="A886" s="61" t="s">
        <v>414</v>
      </c>
      <c r="B886" s="94"/>
      <c r="C886" s="94"/>
      <c r="D886" s="94"/>
      <c r="E886" s="94"/>
      <c r="F886" s="94"/>
      <c r="G886" s="94"/>
      <c r="H886" s="94"/>
      <c r="I886" s="94"/>
      <c r="J886" s="94"/>
      <c r="K886" s="94"/>
      <c r="L886" s="95"/>
      <c r="M886" s="96">
        <v>35</v>
      </c>
      <c r="N886" s="97"/>
      <c r="O886" s="98"/>
      <c r="P886" s="99">
        <v>0.5</v>
      </c>
      <c r="Q886" s="100"/>
      <c r="R886" s="99">
        <v>2</v>
      </c>
      <c r="S886" s="100"/>
      <c r="T886" s="99">
        <v>2.8</v>
      </c>
      <c r="U886" s="100"/>
      <c r="V886" s="99">
        <v>26.9</v>
      </c>
      <c r="W886" s="101"/>
      <c r="X886" s="100"/>
      <c r="Y886" s="102">
        <v>1.35</v>
      </c>
      <c r="Z886" s="103" t="s">
        <v>416</v>
      </c>
      <c r="AA886" s="103" t="s">
        <v>103</v>
      </c>
    </row>
    <row r="887" spans="1:27" ht="15" customHeight="1" x14ac:dyDescent="0.25">
      <c r="A887" s="61" t="s">
        <v>237</v>
      </c>
      <c r="B887" s="94"/>
      <c r="C887" s="94"/>
      <c r="D887" s="94"/>
      <c r="E887" s="94"/>
      <c r="F887" s="94"/>
      <c r="G887" s="94"/>
      <c r="H887" s="94"/>
      <c r="I887" s="94"/>
      <c r="J887" s="94"/>
      <c r="K887" s="94"/>
      <c r="L887" s="95"/>
      <c r="M887" s="96" t="s">
        <v>592</v>
      </c>
      <c r="N887" s="97"/>
      <c r="O887" s="98"/>
      <c r="P887" s="99">
        <v>2.5</v>
      </c>
      <c r="Q887" s="100"/>
      <c r="R887" s="99">
        <v>4</v>
      </c>
      <c r="S887" s="100"/>
      <c r="T887" s="99">
        <v>6.7</v>
      </c>
      <c r="U887" s="100"/>
      <c r="V887" s="99">
        <v>71.2</v>
      </c>
      <c r="W887" s="101"/>
      <c r="X887" s="100"/>
      <c r="Y887" s="102">
        <v>5.2</v>
      </c>
      <c r="Z887" s="103" t="s">
        <v>241</v>
      </c>
      <c r="AA887" s="103" t="s">
        <v>35</v>
      </c>
    </row>
    <row r="888" spans="1:27" ht="15" customHeight="1" x14ac:dyDescent="0.25">
      <c r="A888" s="61" t="s">
        <v>291</v>
      </c>
      <c r="B888" s="94"/>
      <c r="C888" s="94"/>
      <c r="D888" s="94"/>
      <c r="E888" s="94"/>
      <c r="F888" s="94"/>
      <c r="G888" s="94"/>
      <c r="H888" s="94"/>
      <c r="I888" s="94"/>
      <c r="J888" s="94"/>
      <c r="K888" s="94"/>
      <c r="L888" s="95"/>
      <c r="M888" s="96" t="s">
        <v>58</v>
      </c>
      <c r="N888" s="97"/>
      <c r="O888" s="98"/>
      <c r="P888" s="99" t="s">
        <v>636</v>
      </c>
      <c r="Q888" s="100"/>
      <c r="R888" s="99" t="s">
        <v>223</v>
      </c>
      <c r="S888" s="100"/>
      <c r="T888" s="99" t="s">
        <v>260</v>
      </c>
      <c r="U888" s="100"/>
      <c r="V888" s="99" t="s">
        <v>637</v>
      </c>
      <c r="W888" s="101"/>
      <c r="X888" s="100"/>
      <c r="Y888" s="102" t="s">
        <v>300</v>
      </c>
      <c r="Z888" s="103" t="s">
        <v>294</v>
      </c>
      <c r="AA888" s="103" t="s">
        <v>55</v>
      </c>
    </row>
    <row r="889" spans="1:27" ht="15" customHeight="1" x14ac:dyDescent="0.25">
      <c r="A889" s="61" t="s">
        <v>295</v>
      </c>
      <c r="B889" s="94"/>
      <c r="C889" s="94"/>
      <c r="D889" s="94"/>
      <c r="E889" s="94"/>
      <c r="F889" s="94"/>
      <c r="G889" s="94"/>
      <c r="H889" s="94"/>
      <c r="I889" s="94"/>
      <c r="J889" s="94"/>
      <c r="K889" s="94"/>
      <c r="L889" s="95"/>
      <c r="M889" s="96">
        <v>80</v>
      </c>
      <c r="N889" s="97"/>
      <c r="O889" s="98"/>
      <c r="P889" s="99">
        <v>2.7</v>
      </c>
      <c r="Q889" s="100"/>
      <c r="R889" s="99">
        <v>2.5</v>
      </c>
      <c r="S889" s="100"/>
      <c r="T889" s="99">
        <v>18.2</v>
      </c>
      <c r="U889" s="100"/>
      <c r="V889" s="99">
        <v>92.7</v>
      </c>
      <c r="W889" s="101"/>
      <c r="X889" s="100"/>
      <c r="Y889" s="102" t="s">
        <v>25</v>
      </c>
      <c r="Z889" s="103" t="s">
        <v>298</v>
      </c>
      <c r="AA889" s="103" t="s">
        <v>103</v>
      </c>
    </row>
    <row r="890" spans="1:27" ht="15" customHeight="1" x14ac:dyDescent="0.25">
      <c r="A890" s="61" t="s">
        <v>638</v>
      </c>
      <c r="B890" s="94"/>
      <c r="C890" s="94"/>
      <c r="D890" s="94"/>
      <c r="E890" s="94"/>
      <c r="F890" s="94"/>
      <c r="G890" s="94"/>
      <c r="H890" s="94"/>
      <c r="I890" s="94"/>
      <c r="J890" s="94"/>
      <c r="K890" s="94"/>
      <c r="L890" s="95"/>
      <c r="M890" s="96" t="s">
        <v>212</v>
      </c>
      <c r="N890" s="97"/>
      <c r="O890" s="98"/>
      <c r="P890" s="99" t="s">
        <v>92</v>
      </c>
      <c r="Q890" s="100"/>
      <c r="R890" s="99" t="s">
        <v>30</v>
      </c>
      <c r="S890" s="100"/>
      <c r="T890" s="99" t="s">
        <v>324</v>
      </c>
      <c r="U890" s="100"/>
      <c r="V890" s="99" t="s">
        <v>639</v>
      </c>
      <c r="W890" s="101"/>
      <c r="X890" s="100"/>
      <c r="Y890" s="102" t="s">
        <v>22</v>
      </c>
      <c r="Z890" s="103" t="s">
        <v>640</v>
      </c>
      <c r="AA890" s="103" t="s">
        <v>35</v>
      </c>
    </row>
    <row r="891" spans="1:27" ht="15" customHeight="1" x14ac:dyDescent="0.25">
      <c r="A891" s="61" t="s">
        <v>303</v>
      </c>
      <c r="B891" s="94"/>
      <c r="C891" s="94"/>
      <c r="D891" s="94"/>
      <c r="E891" s="94"/>
      <c r="F891" s="94"/>
      <c r="G891" s="94"/>
      <c r="H891" s="94"/>
      <c r="I891" s="94"/>
      <c r="J891" s="94"/>
      <c r="K891" s="94"/>
      <c r="L891" s="95"/>
      <c r="M891" s="96" t="s">
        <v>28</v>
      </c>
      <c r="N891" s="97"/>
      <c r="O891" s="98"/>
      <c r="P891" s="99" t="s">
        <v>22</v>
      </c>
      <c r="Q891" s="100"/>
      <c r="R891" s="99" t="s">
        <v>22</v>
      </c>
      <c r="S891" s="100"/>
      <c r="T891" s="99" t="s">
        <v>304</v>
      </c>
      <c r="U891" s="100"/>
      <c r="V891" s="99" t="s">
        <v>305</v>
      </c>
      <c r="W891" s="101"/>
      <c r="X891" s="100"/>
      <c r="Y891" s="102" t="s">
        <v>92</v>
      </c>
      <c r="Z891" s="103" t="s">
        <v>306</v>
      </c>
      <c r="AA891" s="103" t="s">
        <v>35</v>
      </c>
    </row>
    <row r="892" spans="1:27" ht="15" customHeight="1" x14ac:dyDescent="0.25">
      <c r="A892" s="61" t="s">
        <v>91</v>
      </c>
      <c r="B892" s="94"/>
      <c r="C892" s="94"/>
      <c r="D892" s="94"/>
      <c r="E892" s="94"/>
      <c r="F892" s="94"/>
      <c r="G892" s="94"/>
      <c r="H892" s="94"/>
      <c r="I892" s="94"/>
      <c r="J892" s="94"/>
      <c r="K892" s="94"/>
      <c r="L892" s="95"/>
      <c r="M892" s="96">
        <v>30</v>
      </c>
      <c r="N892" s="97"/>
      <c r="O892" s="98"/>
      <c r="P892" s="99">
        <v>2.5</v>
      </c>
      <c r="Q892" s="100"/>
      <c r="R892" s="99">
        <v>0.4</v>
      </c>
      <c r="S892" s="100"/>
      <c r="T892" s="99">
        <v>14.3</v>
      </c>
      <c r="U892" s="100"/>
      <c r="V892" s="99">
        <v>63.3</v>
      </c>
      <c r="W892" s="101"/>
      <c r="X892" s="100"/>
      <c r="Y892" s="102" t="s">
        <v>25</v>
      </c>
      <c r="Z892" s="103" t="s">
        <v>42</v>
      </c>
      <c r="AA892" s="103" t="s">
        <v>43</v>
      </c>
    </row>
    <row r="893" spans="1:27" ht="15" customHeight="1" x14ac:dyDescent="0.25">
      <c r="A893" s="104" t="s">
        <v>44</v>
      </c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6"/>
      <c r="M893" s="84">
        <v>550</v>
      </c>
      <c r="N893" s="107"/>
      <c r="O893" s="85"/>
      <c r="P893" s="108">
        <f>P888+P889+P890+P891+P892</f>
        <v>13.3</v>
      </c>
      <c r="Q893" s="109"/>
      <c r="R893" s="108">
        <f>R886+R887+R888++R889+R890+R891+R892</f>
        <v>13.6</v>
      </c>
      <c r="S893" s="109"/>
      <c r="T893" s="108">
        <f>T886+T887+T888+T889+T890+T891+T892</f>
        <v>65.8</v>
      </c>
      <c r="U893" s="109"/>
      <c r="V893" s="108">
        <f>V886+V887+V888+V889+V890+V891+V892</f>
        <v>402.79999999999995</v>
      </c>
      <c r="W893" s="110"/>
      <c r="X893" s="109"/>
      <c r="Y893" s="111">
        <f>Y886+Y887+Y888+Y889+Y890+Y891+Y892</f>
        <v>7.95</v>
      </c>
      <c r="Z893" s="112" t="s">
        <v>43</v>
      </c>
      <c r="AA893" s="112" t="s">
        <v>43</v>
      </c>
    </row>
    <row r="894" spans="1:27" ht="15" customHeight="1" x14ac:dyDescent="0.25">
      <c r="A894" s="91" t="s">
        <v>96</v>
      </c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  <c r="V894" s="92"/>
      <c r="W894" s="92"/>
      <c r="X894" s="92"/>
      <c r="Y894" s="92"/>
      <c r="Z894" s="92"/>
      <c r="AA894" s="93"/>
    </row>
    <row r="895" spans="1:27" ht="15" customHeight="1" x14ac:dyDescent="0.25">
      <c r="A895" s="61" t="s">
        <v>615</v>
      </c>
      <c r="B895" s="94"/>
      <c r="C895" s="94"/>
      <c r="D895" s="94"/>
      <c r="E895" s="94"/>
      <c r="F895" s="94"/>
      <c r="G895" s="94"/>
      <c r="H895" s="94"/>
      <c r="I895" s="94"/>
      <c r="J895" s="94"/>
      <c r="K895" s="94"/>
      <c r="L895" s="95"/>
      <c r="M895" s="96" t="s">
        <v>227</v>
      </c>
      <c r="N895" s="97"/>
      <c r="O895" s="98"/>
      <c r="P895" s="99" t="s">
        <v>39</v>
      </c>
      <c r="Q895" s="100"/>
      <c r="R895" s="99" t="s">
        <v>210</v>
      </c>
      <c r="S895" s="100"/>
      <c r="T895" s="99" t="s">
        <v>616</v>
      </c>
      <c r="U895" s="100"/>
      <c r="V895" s="99" t="s">
        <v>617</v>
      </c>
      <c r="W895" s="101"/>
      <c r="X895" s="100"/>
      <c r="Y895" s="102" t="s">
        <v>25</v>
      </c>
      <c r="Z895" s="103" t="s">
        <v>42</v>
      </c>
      <c r="AA895" s="103" t="s">
        <v>43</v>
      </c>
    </row>
    <row r="896" spans="1:27" ht="15" customHeight="1" x14ac:dyDescent="0.25">
      <c r="A896" s="61" t="s">
        <v>307</v>
      </c>
      <c r="B896" s="94"/>
      <c r="C896" s="94"/>
      <c r="D896" s="94"/>
      <c r="E896" s="94"/>
      <c r="F896" s="94"/>
      <c r="G896" s="94"/>
      <c r="H896" s="94"/>
      <c r="I896" s="94"/>
      <c r="J896" s="94"/>
      <c r="K896" s="94"/>
      <c r="L896" s="95"/>
      <c r="M896" s="96" t="s">
        <v>12</v>
      </c>
      <c r="N896" s="97"/>
      <c r="O896" s="98"/>
      <c r="P896" s="99" t="s">
        <v>174</v>
      </c>
      <c r="Q896" s="100"/>
      <c r="R896" s="99" t="s">
        <v>260</v>
      </c>
      <c r="S896" s="100"/>
      <c r="T896" s="99" t="s">
        <v>14</v>
      </c>
      <c r="U896" s="100"/>
      <c r="V896" s="99" t="s">
        <v>641</v>
      </c>
      <c r="W896" s="101"/>
      <c r="X896" s="100"/>
      <c r="Y896" s="102" t="s">
        <v>17</v>
      </c>
      <c r="Z896" s="103" t="s">
        <v>263</v>
      </c>
      <c r="AA896" s="103" t="s">
        <v>55</v>
      </c>
    </row>
    <row r="897" spans="1:27" ht="15" customHeight="1" x14ac:dyDescent="0.25">
      <c r="A897" s="104" t="s">
        <v>44</v>
      </c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6"/>
      <c r="M897" s="84" t="s">
        <v>105</v>
      </c>
      <c r="N897" s="107"/>
      <c r="O897" s="85"/>
      <c r="P897" s="108">
        <f>P895+P896</f>
        <v>6.7</v>
      </c>
      <c r="Q897" s="109"/>
      <c r="R897" s="108">
        <f>R895+R896</f>
        <v>6.5</v>
      </c>
      <c r="S897" s="109"/>
      <c r="T897" s="108">
        <f>T895+T896</f>
        <v>22.5</v>
      </c>
      <c r="U897" s="109"/>
      <c r="V897" s="108">
        <f>V895+V896</f>
        <v>180.60000000000002</v>
      </c>
      <c r="W897" s="110"/>
      <c r="X897" s="109"/>
      <c r="Y897" s="111">
        <f>Y895+Y896</f>
        <v>0.5</v>
      </c>
      <c r="Z897" s="112" t="s">
        <v>43</v>
      </c>
      <c r="AA897" s="112" t="s">
        <v>43</v>
      </c>
    </row>
    <row r="898" spans="1:27" ht="15" customHeight="1" x14ac:dyDescent="0.25">
      <c r="A898" s="91" t="s">
        <v>115</v>
      </c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  <c r="S898" s="92"/>
      <c r="T898" s="92"/>
      <c r="U898" s="92"/>
      <c r="V898" s="92"/>
      <c r="W898" s="92"/>
      <c r="X898" s="92"/>
      <c r="Y898" s="92"/>
      <c r="Z898" s="92"/>
      <c r="AA898" s="93"/>
    </row>
    <row r="899" spans="1:27" ht="15" customHeight="1" x14ac:dyDescent="0.25">
      <c r="A899" s="61" t="s">
        <v>537</v>
      </c>
      <c r="B899" s="94"/>
      <c r="C899" s="94"/>
      <c r="D899" s="94"/>
      <c r="E899" s="94"/>
      <c r="F899" s="94"/>
      <c r="G899" s="94"/>
      <c r="H899" s="94"/>
      <c r="I899" s="94"/>
      <c r="J899" s="94"/>
      <c r="K899" s="94"/>
      <c r="L899" s="95"/>
      <c r="M899" s="96">
        <v>120</v>
      </c>
      <c r="N899" s="97"/>
      <c r="O899" s="98"/>
      <c r="P899" s="99">
        <v>9.4</v>
      </c>
      <c r="Q899" s="100"/>
      <c r="R899" s="99">
        <v>10</v>
      </c>
      <c r="S899" s="100"/>
      <c r="T899" s="99">
        <v>20.3</v>
      </c>
      <c r="U899" s="100"/>
      <c r="V899" s="99">
        <v>208.8</v>
      </c>
      <c r="W899" s="101"/>
      <c r="X899" s="100"/>
      <c r="Y899" s="102" t="s">
        <v>50</v>
      </c>
      <c r="Z899" s="103">
        <v>321</v>
      </c>
      <c r="AA899" s="103">
        <v>2013</v>
      </c>
    </row>
    <row r="900" spans="1:27" ht="15" customHeight="1" x14ac:dyDescent="0.25">
      <c r="A900" s="61" t="s">
        <v>536</v>
      </c>
      <c r="B900" s="94"/>
      <c r="C900" s="94"/>
      <c r="D900" s="94"/>
      <c r="E900" s="94"/>
      <c r="F900" s="94"/>
      <c r="G900" s="94"/>
      <c r="H900" s="94"/>
      <c r="I900" s="94"/>
      <c r="J900" s="94"/>
      <c r="K900" s="94"/>
      <c r="L900" s="95"/>
      <c r="M900" s="96">
        <v>30</v>
      </c>
      <c r="N900" s="97"/>
      <c r="O900" s="116"/>
      <c r="P900" s="99">
        <v>0.8</v>
      </c>
      <c r="Q900" s="100"/>
      <c r="R900" s="99">
        <v>1.9</v>
      </c>
      <c r="S900" s="100"/>
      <c r="T900" s="99">
        <v>4.7</v>
      </c>
      <c r="U900" s="100"/>
      <c r="V900" s="99">
        <v>39.200000000000003</v>
      </c>
      <c r="W900" s="101"/>
      <c r="X900" s="100"/>
      <c r="Y900" s="102">
        <v>0</v>
      </c>
      <c r="Z900" s="103">
        <v>449</v>
      </c>
      <c r="AA900" s="103">
        <v>2013</v>
      </c>
    </row>
    <row r="901" spans="1:27" ht="15" customHeight="1" x14ac:dyDescent="0.25">
      <c r="A901" s="61" t="s">
        <v>541</v>
      </c>
      <c r="B901" s="94"/>
      <c r="C901" s="94"/>
      <c r="D901" s="94"/>
      <c r="E901" s="94"/>
      <c r="F901" s="94"/>
      <c r="G901" s="94"/>
      <c r="H901" s="94"/>
      <c r="I901" s="94"/>
      <c r="J901" s="94"/>
      <c r="K901" s="94"/>
      <c r="L901" s="95"/>
      <c r="M901" s="96" t="s">
        <v>105</v>
      </c>
      <c r="N901" s="97"/>
      <c r="O901" s="98"/>
      <c r="P901" s="99" t="s">
        <v>17</v>
      </c>
      <c r="Q901" s="100"/>
      <c r="R901" s="99" t="s">
        <v>25</v>
      </c>
      <c r="S901" s="100"/>
      <c r="T901" s="99" t="s">
        <v>314</v>
      </c>
      <c r="U901" s="100"/>
      <c r="V901" s="99" t="s">
        <v>315</v>
      </c>
      <c r="W901" s="101"/>
      <c r="X901" s="100"/>
      <c r="Y901" s="102" t="s">
        <v>25</v>
      </c>
      <c r="Z901" s="103" t="s">
        <v>183</v>
      </c>
      <c r="AA901" s="103" t="s">
        <v>35</v>
      </c>
    </row>
    <row r="902" spans="1:27" ht="15" customHeight="1" x14ac:dyDescent="0.25">
      <c r="A902" s="61" t="s">
        <v>36</v>
      </c>
      <c r="B902" s="94"/>
      <c r="C902" s="94"/>
      <c r="D902" s="94"/>
      <c r="E902" s="94"/>
      <c r="F902" s="94"/>
      <c r="G902" s="94"/>
      <c r="H902" s="94"/>
      <c r="I902" s="94"/>
      <c r="J902" s="94"/>
      <c r="K902" s="94"/>
      <c r="L902" s="95"/>
      <c r="M902" s="96" t="s">
        <v>37</v>
      </c>
      <c r="N902" s="97"/>
      <c r="O902" s="98"/>
      <c r="P902" s="99" t="s">
        <v>38</v>
      </c>
      <c r="Q902" s="100"/>
      <c r="R902" s="99" t="s">
        <v>39</v>
      </c>
      <c r="S902" s="100"/>
      <c r="T902" s="99" t="s">
        <v>40</v>
      </c>
      <c r="U902" s="100"/>
      <c r="V902" s="99" t="s">
        <v>41</v>
      </c>
      <c r="W902" s="101"/>
      <c r="X902" s="100"/>
      <c r="Y902" s="102" t="s">
        <v>25</v>
      </c>
      <c r="Z902" s="103" t="s">
        <v>42</v>
      </c>
      <c r="AA902" s="103" t="s">
        <v>43</v>
      </c>
    </row>
    <row r="903" spans="1:27" ht="15" customHeight="1" x14ac:dyDescent="0.25">
      <c r="A903" s="104" t="s">
        <v>44</v>
      </c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6"/>
      <c r="M903" s="84">
        <v>450</v>
      </c>
      <c r="N903" s="107"/>
      <c r="O903" s="85"/>
      <c r="P903" s="108">
        <f>P899+P900+P901+P902</f>
        <v>14.600000000000001</v>
      </c>
      <c r="Q903" s="109"/>
      <c r="R903" s="108">
        <f>R899+R900+R901+R902</f>
        <v>13.4</v>
      </c>
      <c r="S903" s="109"/>
      <c r="T903" s="108">
        <f>T899+T900+T901+T902</f>
        <v>75.099999999999994</v>
      </c>
      <c r="U903" s="109"/>
      <c r="V903" s="108">
        <f>V899+V900+V901+V902</f>
        <v>462.5</v>
      </c>
      <c r="W903" s="110"/>
      <c r="X903" s="109"/>
      <c r="Y903" s="111">
        <f>Y899+Y900+Y901+Y902</f>
        <v>0.8</v>
      </c>
      <c r="Z903" s="112" t="s">
        <v>43</v>
      </c>
      <c r="AA903" s="112" t="s">
        <v>43</v>
      </c>
    </row>
    <row r="904" spans="1:27" ht="15" customHeight="1" x14ac:dyDescent="0.25">
      <c r="A904" s="104" t="s">
        <v>130</v>
      </c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6"/>
      <c r="P904" s="108">
        <f>P881+P884+P893+P897+P903</f>
        <v>43.900000000000006</v>
      </c>
      <c r="Q904" s="109"/>
      <c r="R904" s="108">
        <f>R881+R884+R893+R897+R903</f>
        <v>45.4</v>
      </c>
      <c r="S904" s="109"/>
      <c r="T904" s="108">
        <f>T881+T884+T893+T897+T903</f>
        <v>234.7</v>
      </c>
      <c r="U904" s="109"/>
      <c r="V904" s="108">
        <f>V881+V884+V893+V897+V903</f>
        <v>1448.3</v>
      </c>
      <c r="W904" s="110"/>
      <c r="X904" s="109"/>
      <c r="Y904" s="111">
        <f>Y881+Y884+Y893+Y897+Y903</f>
        <v>15.25</v>
      </c>
      <c r="Z904" s="112" t="s">
        <v>43</v>
      </c>
      <c r="AA904" s="112" t="s">
        <v>43</v>
      </c>
    </row>
    <row r="905" spans="1:27" ht="15" customHeight="1" x14ac:dyDescent="0.25">
      <c r="A905" s="69" t="s">
        <v>43</v>
      </c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</row>
    <row r="906" spans="1:27" ht="15" customHeight="1" x14ac:dyDescent="0.25">
      <c r="A906" s="68" t="s">
        <v>554</v>
      </c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9"/>
      <c r="AA906" s="69"/>
    </row>
    <row r="907" spans="1:27" ht="15" customHeight="1" x14ac:dyDescent="0.25">
      <c r="A907" s="70" t="s">
        <v>0</v>
      </c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2"/>
      <c r="M907" s="70" t="s">
        <v>1</v>
      </c>
      <c r="N907" s="71"/>
      <c r="O907" s="72"/>
      <c r="P907" s="73" t="s">
        <v>2</v>
      </c>
      <c r="Q907" s="74"/>
      <c r="R907" s="74"/>
      <c r="S907" s="74"/>
      <c r="T907" s="74"/>
      <c r="U907" s="75"/>
      <c r="V907" s="76" t="s">
        <v>3</v>
      </c>
      <c r="W907" s="77"/>
      <c r="X907" s="78"/>
      <c r="Y907" s="79" t="s">
        <v>4</v>
      </c>
      <c r="Z907" s="80" t="s">
        <v>5</v>
      </c>
      <c r="AA907" s="80" t="s">
        <v>6</v>
      </c>
    </row>
    <row r="908" spans="1:27" ht="15" customHeight="1" x14ac:dyDescent="0.25">
      <c r="A908" s="81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3"/>
      <c r="M908" s="81"/>
      <c r="N908" s="82"/>
      <c r="O908" s="83"/>
      <c r="P908" s="84" t="s">
        <v>7</v>
      </c>
      <c r="Q908" s="85"/>
      <c r="R908" s="84" t="s">
        <v>8</v>
      </c>
      <c r="S908" s="85"/>
      <c r="T908" s="84" t="s">
        <v>9</v>
      </c>
      <c r="U908" s="85"/>
      <c r="V908" s="86"/>
      <c r="W908" s="87"/>
      <c r="X908" s="88"/>
      <c r="Y908" s="89"/>
      <c r="Z908" s="90"/>
      <c r="AA908" s="90"/>
    </row>
    <row r="909" spans="1:27" ht="15" customHeight="1" x14ac:dyDescent="0.25">
      <c r="A909" s="91" t="s">
        <v>10</v>
      </c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  <c r="U909" s="92"/>
      <c r="V909" s="92"/>
      <c r="W909" s="92"/>
      <c r="X909" s="92"/>
      <c r="Y909" s="92"/>
      <c r="Z909" s="92"/>
      <c r="AA909" s="93"/>
    </row>
    <row r="910" spans="1:27" ht="15" customHeight="1" x14ac:dyDescent="0.25">
      <c r="A910" s="61" t="s">
        <v>317</v>
      </c>
      <c r="B910" s="94"/>
      <c r="C910" s="94"/>
      <c r="D910" s="94"/>
      <c r="E910" s="94"/>
      <c r="F910" s="94"/>
      <c r="G910" s="94"/>
      <c r="H910" s="94"/>
      <c r="I910" s="94"/>
      <c r="J910" s="94"/>
      <c r="K910" s="94"/>
      <c r="L910" s="95"/>
      <c r="M910" s="96">
        <v>150</v>
      </c>
      <c r="N910" s="97"/>
      <c r="O910" s="98"/>
      <c r="P910" s="99">
        <v>5.7</v>
      </c>
      <c r="Q910" s="100"/>
      <c r="R910" s="99">
        <v>8.9</v>
      </c>
      <c r="S910" s="100"/>
      <c r="T910" s="99">
        <v>26.7</v>
      </c>
      <c r="U910" s="100"/>
      <c r="V910" s="99">
        <v>209.6</v>
      </c>
      <c r="W910" s="101"/>
      <c r="X910" s="100"/>
      <c r="Y910" s="102">
        <v>0</v>
      </c>
      <c r="Z910" s="103">
        <v>256</v>
      </c>
      <c r="AA910" s="103">
        <v>2013</v>
      </c>
    </row>
    <row r="911" spans="1:27" ht="15" customHeight="1" x14ac:dyDescent="0.25">
      <c r="A911" s="61" t="s">
        <v>140</v>
      </c>
      <c r="B911" s="94"/>
      <c r="C911" s="94"/>
      <c r="D911" s="94"/>
      <c r="E911" s="94"/>
      <c r="F911" s="94"/>
      <c r="G911" s="94"/>
      <c r="H911" s="94"/>
      <c r="I911" s="94"/>
      <c r="J911" s="94"/>
      <c r="K911" s="94"/>
      <c r="L911" s="95"/>
      <c r="M911" s="96" t="s">
        <v>21</v>
      </c>
      <c r="N911" s="97"/>
      <c r="O911" s="98"/>
      <c r="P911" s="99" t="s">
        <v>29</v>
      </c>
      <c r="Q911" s="100"/>
      <c r="R911" s="99" t="s">
        <v>61</v>
      </c>
      <c r="S911" s="100"/>
      <c r="T911" s="99" t="s">
        <v>25</v>
      </c>
      <c r="U911" s="100"/>
      <c r="V911" s="99" t="s">
        <v>141</v>
      </c>
      <c r="W911" s="101"/>
      <c r="X911" s="100"/>
      <c r="Y911" s="102" t="s">
        <v>22</v>
      </c>
      <c r="Z911" s="103" t="s">
        <v>142</v>
      </c>
      <c r="AA911" s="103" t="s">
        <v>19</v>
      </c>
    </row>
    <row r="912" spans="1:27" ht="15" customHeight="1" x14ac:dyDescent="0.25">
      <c r="A912" s="61" t="s">
        <v>525</v>
      </c>
      <c r="B912" s="94"/>
      <c r="C912" s="94"/>
      <c r="D912" s="94"/>
      <c r="E912" s="94"/>
      <c r="F912" s="94"/>
      <c r="G912" s="94"/>
      <c r="H912" s="94"/>
      <c r="I912" s="94"/>
      <c r="J912" s="94"/>
      <c r="K912" s="94"/>
      <c r="L912" s="95"/>
      <c r="M912" s="96" t="s">
        <v>28</v>
      </c>
      <c r="N912" s="97"/>
      <c r="O912" s="98"/>
      <c r="P912" s="99" t="s">
        <v>124</v>
      </c>
      <c r="Q912" s="100"/>
      <c r="R912" s="99" t="s">
        <v>25</v>
      </c>
      <c r="S912" s="100"/>
      <c r="T912" s="99" t="s">
        <v>143</v>
      </c>
      <c r="U912" s="100"/>
      <c r="V912" s="99" t="s">
        <v>144</v>
      </c>
      <c r="W912" s="101"/>
      <c r="X912" s="100"/>
      <c r="Y912" s="102" t="s">
        <v>25</v>
      </c>
      <c r="Z912" s="103" t="s">
        <v>127</v>
      </c>
      <c r="AA912" s="103" t="s">
        <v>55</v>
      </c>
    </row>
    <row r="913" spans="1:27" ht="15" customHeight="1" x14ac:dyDescent="0.25">
      <c r="A913" s="61" t="s">
        <v>36</v>
      </c>
      <c r="B913" s="94"/>
      <c r="C913" s="94"/>
      <c r="D913" s="94"/>
      <c r="E913" s="94"/>
      <c r="F913" s="94"/>
      <c r="G913" s="94"/>
      <c r="H913" s="94"/>
      <c r="I913" s="94"/>
      <c r="J913" s="94"/>
      <c r="K913" s="94"/>
      <c r="L913" s="95"/>
      <c r="M913" s="96" t="s">
        <v>212</v>
      </c>
      <c r="N913" s="97"/>
      <c r="O913" s="98"/>
      <c r="P913" s="99" t="s">
        <v>29</v>
      </c>
      <c r="Q913" s="100"/>
      <c r="R913" s="99" t="s">
        <v>46</v>
      </c>
      <c r="S913" s="100"/>
      <c r="T913" s="99" t="s">
        <v>157</v>
      </c>
      <c r="U913" s="100"/>
      <c r="V913" s="99" t="s">
        <v>575</v>
      </c>
      <c r="W913" s="101"/>
      <c r="X913" s="100"/>
      <c r="Y913" s="102" t="s">
        <v>25</v>
      </c>
      <c r="Z913" s="103" t="s">
        <v>42</v>
      </c>
      <c r="AA913" s="103" t="s">
        <v>43</v>
      </c>
    </row>
    <row r="914" spans="1:27" ht="15" customHeight="1" x14ac:dyDescent="0.25">
      <c r="A914" s="104" t="s">
        <v>44</v>
      </c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6"/>
      <c r="M914" s="84" t="s">
        <v>399</v>
      </c>
      <c r="N914" s="107"/>
      <c r="O914" s="85"/>
      <c r="P914" s="108">
        <f>P910+P911+P912+P913</f>
        <v>10.5</v>
      </c>
      <c r="Q914" s="109"/>
      <c r="R914" s="108">
        <f>R910+R911+R912+R913</f>
        <v>12.8</v>
      </c>
      <c r="S914" s="109"/>
      <c r="T914" s="108">
        <f>T910+T911+T912+T913</f>
        <v>52.7</v>
      </c>
      <c r="U914" s="109"/>
      <c r="V914" s="108">
        <f>V910+V911+V912+V913</f>
        <v>360.6</v>
      </c>
      <c r="W914" s="110"/>
      <c r="X914" s="109"/>
      <c r="Y914" s="111">
        <f>Y910+Y911+Y912+Y913</f>
        <v>0.1</v>
      </c>
      <c r="Z914" s="112" t="s">
        <v>43</v>
      </c>
      <c r="AA914" s="112" t="s">
        <v>43</v>
      </c>
    </row>
    <row r="915" spans="1:27" ht="15" customHeight="1" x14ac:dyDescent="0.25">
      <c r="A915" s="91" t="s">
        <v>47</v>
      </c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  <c r="S915" s="92"/>
      <c r="T915" s="92"/>
      <c r="U915" s="92"/>
      <c r="V915" s="92"/>
      <c r="W915" s="92"/>
      <c r="X915" s="92"/>
      <c r="Y915" s="92"/>
      <c r="Z915" s="92"/>
      <c r="AA915" s="93"/>
    </row>
    <row r="916" spans="1:27" ht="15" customHeight="1" x14ac:dyDescent="0.25">
      <c r="A916" s="61" t="s">
        <v>154</v>
      </c>
      <c r="B916" s="94"/>
      <c r="C916" s="94"/>
      <c r="D916" s="94"/>
      <c r="E916" s="94"/>
      <c r="F916" s="94"/>
      <c r="G916" s="94"/>
      <c r="H916" s="94"/>
      <c r="I916" s="94"/>
      <c r="J916" s="94"/>
      <c r="K916" s="94"/>
      <c r="L916" s="95"/>
      <c r="M916" s="96" t="s">
        <v>606</v>
      </c>
      <c r="N916" s="97"/>
      <c r="O916" s="98"/>
      <c r="P916" s="99" t="s">
        <v>33</v>
      </c>
      <c r="Q916" s="100"/>
      <c r="R916" s="99" t="s">
        <v>33</v>
      </c>
      <c r="S916" s="100"/>
      <c r="T916" s="99" t="s">
        <v>607</v>
      </c>
      <c r="U916" s="100"/>
      <c r="V916" s="99" t="s">
        <v>207</v>
      </c>
      <c r="W916" s="101"/>
      <c r="X916" s="100"/>
      <c r="Y916" s="102" t="s">
        <v>608</v>
      </c>
      <c r="Z916" s="103" t="s">
        <v>122</v>
      </c>
      <c r="AA916" s="103" t="s">
        <v>35</v>
      </c>
    </row>
    <row r="917" spans="1:27" ht="15" customHeight="1" x14ac:dyDescent="0.25">
      <c r="A917" s="104" t="s">
        <v>44</v>
      </c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6"/>
      <c r="M917" s="84" t="s">
        <v>606</v>
      </c>
      <c r="N917" s="107"/>
      <c r="O917" s="85"/>
      <c r="P917" s="108" t="s">
        <v>33</v>
      </c>
      <c r="Q917" s="109"/>
      <c r="R917" s="108" t="s">
        <v>33</v>
      </c>
      <c r="S917" s="109"/>
      <c r="T917" s="108" t="s">
        <v>607</v>
      </c>
      <c r="U917" s="109"/>
      <c r="V917" s="108" t="s">
        <v>207</v>
      </c>
      <c r="W917" s="110"/>
      <c r="X917" s="109"/>
      <c r="Y917" s="111" t="s">
        <v>608</v>
      </c>
      <c r="Z917" s="112" t="s">
        <v>43</v>
      </c>
      <c r="AA917" s="112" t="s">
        <v>43</v>
      </c>
    </row>
    <row r="918" spans="1:27" ht="15" customHeight="1" x14ac:dyDescent="0.25">
      <c r="A918" s="91" t="s">
        <v>56</v>
      </c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2"/>
      <c r="U918" s="92"/>
      <c r="V918" s="92"/>
      <c r="W918" s="92"/>
      <c r="X918" s="92"/>
      <c r="Y918" s="92"/>
      <c r="Z918" s="92"/>
      <c r="AA918" s="93"/>
    </row>
    <row r="919" spans="1:27" ht="15" customHeight="1" x14ac:dyDescent="0.25">
      <c r="A919" s="61" t="s">
        <v>211</v>
      </c>
      <c r="B919" s="94"/>
      <c r="C919" s="94"/>
      <c r="D919" s="94"/>
      <c r="E919" s="94"/>
      <c r="F919" s="94"/>
      <c r="G919" s="94"/>
      <c r="H919" s="94"/>
      <c r="I919" s="94"/>
      <c r="J919" s="94"/>
      <c r="K919" s="94"/>
      <c r="L919" s="95"/>
      <c r="M919" s="96" t="s">
        <v>157</v>
      </c>
      <c r="N919" s="97"/>
      <c r="O919" s="98"/>
      <c r="P919" s="99" t="s">
        <v>33</v>
      </c>
      <c r="Q919" s="100"/>
      <c r="R919" s="99" t="s">
        <v>92</v>
      </c>
      <c r="S919" s="100"/>
      <c r="T919" s="99" t="s">
        <v>59</v>
      </c>
      <c r="U919" s="100"/>
      <c r="V919" s="99" t="s">
        <v>642</v>
      </c>
      <c r="W919" s="101"/>
      <c r="X919" s="100"/>
      <c r="Y919" s="102" t="s">
        <v>92</v>
      </c>
      <c r="Z919" s="103" t="s">
        <v>214</v>
      </c>
      <c r="AA919" s="103" t="s">
        <v>35</v>
      </c>
    </row>
    <row r="920" spans="1:27" ht="15" customHeight="1" x14ac:dyDescent="0.25">
      <c r="A920" s="61" t="s">
        <v>321</v>
      </c>
      <c r="B920" s="94"/>
      <c r="C920" s="94"/>
      <c r="D920" s="94"/>
      <c r="E920" s="94"/>
      <c r="F920" s="94"/>
      <c r="G920" s="94"/>
      <c r="H920" s="94"/>
      <c r="I920" s="94"/>
      <c r="J920" s="94"/>
      <c r="K920" s="94"/>
      <c r="L920" s="95"/>
      <c r="M920" s="96" t="s">
        <v>157</v>
      </c>
      <c r="N920" s="97"/>
      <c r="O920" s="98"/>
      <c r="P920" s="99" t="s">
        <v>643</v>
      </c>
      <c r="Q920" s="100"/>
      <c r="R920" s="99" t="s">
        <v>233</v>
      </c>
      <c r="S920" s="100"/>
      <c r="T920" s="99" t="s">
        <v>25</v>
      </c>
      <c r="U920" s="100"/>
      <c r="V920" s="99" t="s">
        <v>644</v>
      </c>
      <c r="W920" s="101"/>
      <c r="X920" s="100"/>
      <c r="Y920" s="102" t="s">
        <v>25</v>
      </c>
      <c r="Z920" s="103" t="s">
        <v>326</v>
      </c>
      <c r="AA920" s="103" t="s">
        <v>55</v>
      </c>
    </row>
    <row r="921" spans="1:27" ht="15" customHeight="1" x14ac:dyDescent="0.25">
      <c r="A921" s="61" t="s">
        <v>327</v>
      </c>
      <c r="B921" s="94"/>
      <c r="C921" s="94"/>
      <c r="D921" s="94"/>
      <c r="E921" s="94"/>
      <c r="F921" s="94"/>
      <c r="G921" s="94"/>
      <c r="H921" s="94"/>
      <c r="I921" s="94"/>
      <c r="J921" s="94"/>
      <c r="K921" s="94"/>
      <c r="L921" s="95"/>
      <c r="M921" s="96" t="s">
        <v>592</v>
      </c>
      <c r="N921" s="97"/>
      <c r="O921" s="98"/>
      <c r="P921" s="99" t="s">
        <v>645</v>
      </c>
      <c r="Q921" s="100"/>
      <c r="R921" s="99" t="s">
        <v>174</v>
      </c>
      <c r="S921" s="100"/>
      <c r="T921" s="99" t="s">
        <v>456</v>
      </c>
      <c r="U921" s="100"/>
      <c r="V921" s="99" t="s">
        <v>646</v>
      </c>
      <c r="W921" s="101"/>
      <c r="X921" s="100"/>
      <c r="Y921" s="102" t="s">
        <v>507</v>
      </c>
      <c r="Z921" s="103" t="s">
        <v>331</v>
      </c>
      <c r="AA921" s="103" t="s">
        <v>55</v>
      </c>
    </row>
    <row r="922" spans="1:27" ht="15" customHeight="1" x14ac:dyDescent="0.25">
      <c r="A922" s="61" t="s">
        <v>332</v>
      </c>
      <c r="B922" s="94"/>
      <c r="C922" s="94"/>
      <c r="D922" s="94"/>
      <c r="E922" s="94"/>
      <c r="F922" s="94"/>
      <c r="G922" s="94"/>
      <c r="H922" s="94"/>
      <c r="I922" s="94"/>
      <c r="J922" s="94"/>
      <c r="K922" s="94"/>
      <c r="L922" s="95"/>
      <c r="M922" s="96" t="s">
        <v>117</v>
      </c>
      <c r="N922" s="97"/>
      <c r="O922" s="98"/>
      <c r="P922" s="99" t="s">
        <v>118</v>
      </c>
      <c r="Q922" s="100"/>
      <c r="R922" s="99" t="s">
        <v>647</v>
      </c>
      <c r="S922" s="100"/>
      <c r="T922" s="99" t="s">
        <v>643</v>
      </c>
      <c r="U922" s="100"/>
      <c r="V922" s="99" t="s">
        <v>648</v>
      </c>
      <c r="W922" s="101"/>
      <c r="X922" s="100"/>
      <c r="Y922" s="102" t="s">
        <v>114</v>
      </c>
      <c r="Z922" s="103" t="s">
        <v>336</v>
      </c>
      <c r="AA922" s="103" t="s">
        <v>35</v>
      </c>
    </row>
    <row r="923" spans="1:27" ht="15" customHeight="1" x14ac:dyDescent="0.25">
      <c r="A923" s="61" t="s">
        <v>337</v>
      </c>
      <c r="B923" s="94"/>
      <c r="C923" s="94"/>
      <c r="D923" s="94"/>
      <c r="E923" s="94"/>
      <c r="F923" s="94"/>
      <c r="G923" s="94"/>
      <c r="H923" s="94"/>
      <c r="I923" s="94"/>
      <c r="J923" s="94"/>
      <c r="K923" s="94"/>
      <c r="L923" s="95"/>
      <c r="M923" s="96">
        <v>90</v>
      </c>
      <c r="N923" s="97"/>
      <c r="O923" s="98"/>
      <c r="P923" s="99">
        <v>1.9</v>
      </c>
      <c r="Q923" s="100"/>
      <c r="R923" s="99">
        <v>2.6</v>
      </c>
      <c r="S923" s="100"/>
      <c r="T923" s="99">
        <v>14.3</v>
      </c>
      <c r="U923" s="100"/>
      <c r="V923" s="99">
        <v>77.3</v>
      </c>
      <c r="W923" s="101"/>
      <c r="X923" s="100"/>
      <c r="Y923" s="102">
        <v>7.1</v>
      </c>
      <c r="Z923" s="103" t="s">
        <v>340</v>
      </c>
      <c r="AA923" s="103" t="s">
        <v>103</v>
      </c>
    </row>
    <row r="924" spans="1:27" ht="15" customHeight="1" x14ac:dyDescent="0.25">
      <c r="A924" s="61" t="s">
        <v>341</v>
      </c>
      <c r="B924" s="94"/>
      <c r="C924" s="94"/>
      <c r="D924" s="94"/>
      <c r="E924" s="94"/>
      <c r="F924" s="94"/>
      <c r="G924" s="94"/>
      <c r="H924" s="94"/>
      <c r="I924" s="94"/>
      <c r="J924" s="94"/>
      <c r="K924" s="94"/>
      <c r="L924" s="95"/>
      <c r="M924" s="96" t="s">
        <v>28</v>
      </c>
      <c r="N924" s="97"/>
      <c r="O924" s="98"/>
      <c r="P924" s="99" t="s">
        <v>22</v>
      </c>
      <c r="Q924" s="100"/>
      <c r="R924" s="99" t="s">
        <v>25</v>
      </c>
      <c r="S924" s="100"/>
      <c r="T924" s="99" t="s">
        <v>342</v>
      </c>
      <c r="U924" s="100"/>
      <c r="V924" s="99" t="s">
        <v>343</v>
      </c>
      <c r="W924" s="101"/>
      <c r="X924" s="100"/>
      <c r="Y924" s="102" t="s">
        <v>25</v>
      </c>
      <c r="Z924" s="103" t="s">
        <v>344</v>
      </c>
      <c r="AA924" s="103" t="s">
        <v>103</v>
      </c>
    </row>
    <row r="925" spans="1:27" ht="15" customHeight="1" x14ac:dyDescent="0.25">
      <c r="A925" s="61" t="s">
        <v>91</v>
      </c>
      <c r="B925" s="94"/>
      <c r="C925" s="94"/>
      <c r="D925" s="94"/>
      <c r="E925" s="94"/>
      <c r="F925" s="94"/>
      <c r="G925" s="94"/>
      <c r="H925" s="94"/>
      <c r="I925" s="94"/>
      <c r="J925" s="94"/>
      <c r="K925" s="94"/>
      <c r="L925" s="95"/>
      <c r="M925" s="96">
        <v>30</v>
      </c>
      <c r="N925" s="97"/>
      <c r="O925" s="98"/>
      <c r="P925" s="99">
        <v>2.5</v>
      </c>
      <c r="Q925" s="100"/>
      <c r="R925" s="99">
        <v>0.4</v>
      </c>
      <c r="S925" s="100"/>
      <c r="T925" s="99">
        <v>14.3</v>
      </c>
      <c r="U925" s="100"/>
      <c r="V925" s="99">
        <v>63.3</v>
      </c>
      <c r="W925" s="101"/>
      <c r="X925" s="100"/>
      <c r="Y925" s="102" t="s">
        <v>25</v>
      </c>
      <c r="Z925" s="103" t="s">
        <v>42</v>
      </c>
      <c r="AA925" s="103" t="s">
        <v>43</v>
      </c>
    </row>
    <row r="926" spans="1:27" ht="15" customHeight="1" x14ac:dyDescent="0.25">
      <c r="A926" s="104" t="s">
        <v>44</v>
      </c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6"/>
      <c r="M926" s="84">
        <v>545</v>
      </c>
      <c r="N926" s="107"/>
      <c r="O926" s="85"/>
      <c r="P926" s="108">
        <f>P919+P920+P921+P922+P923+P924+P925</f>
        <v>21.9</v>
      </c>
      <c r="Q926" s="109"/>
      <c r="R926" s="108">
        <f>R919+R920+R921+R922+R923+R924+R925</f>
        <v>23.1</v>
      </c>
      <c r="S926" s="109"/>
      <c r="T926" s="108">
        <f>T919+T920+T921+T922+T923+T924+T925</f>
        <v>63.099999999999994</v>
      </c>
      <c r="U926" s="109"/>
      <c r="V926" s="108">
        <f>V919+V920+V921+V922+V924+V923+V925</f>
        <v>488.6</v>
      </c>
      <c r="W926" s="110"/>
      <c r="X926" s="109"/>
      <c r="Y926" s="111">
        <f>Y919+Y920+Y921+Y922+Y923+Y924+Y925</f>
        <v>16.899999999999999</v>
      </c>
      <c r="Z926" s="112" t="s">
        <v>43</v>
      </c>
      <c r="AA926" s="112" t="s">
        <v>43</v>
      </c>
    </row>
    <row r="927" spans="1:27" ht="15" customHeight="1" x14ac:dyDescent="0.25">
      <c r="A927" s="91" t="s">
        <v>96</v>
      </c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  <c r="S927" s="92"/>
      <c r="T927" s="92"/>
      <c r="U927" s="92"/>
      <c r="V927" s="92"/>
      <c r="W927" s="92"/>
      <c r="X927" s="92"/>
      <c r="Y927" s="92"/>
      <c r="Z927" s="92"/>
      <c r="AA927" s="93"/>
    </row>
    <row r="928" spans="1:27" ht="15" customHeight="1" x14ac:dyDescent="0.25">
      <c r="A928" s="61" t="s">
        <v>345</v>
      </c>
      <c r="B928" s="94"/>
      <c r="C928" s="94"/>
      <c r="D928" s="94"/>
      <c r="E928" s="94"/>
      <c r="F928" s="94"/>
      <c r="G928" s="94"/>
      <c r="H928" s="94"/>
      <c r="I928" s="94"/>
      <c r="J928" s="94"/>
      <c r="K928" s="94"/>
      <c r="L928" s="95"/>
      <c r="M928" s="96" t="s">
        <v>58</v>
      </c>
      <c r="N928" s="97"/>
      <c r="O928" s="98"/>
      <c r="P928" s="99" t="s">
        <v>582</v>
      </c>
      <c r="Q928" s="100"/>
      <c r="R928" s="99" t="s">
        <v>649</v>
      </c>
      <c r="S928" s="100"/>
      <c r="T928" s="99" t="s">
        <v>534</v>
      </c>
      <c r="U928" s="100"/>
      <c r="V928" s="99" t="s">
        <v>650</v>
      </c>
      <c r="W928" s="101"/>
      <c r="X928" s="100"/>
      <c r="Y928" s="102" t="s">
        <v>585</v>
      </c>
      <c r="Z928" s="103" t="s">
        <v>128</v>
      </c>
      <c r="AA928" s="103" t="s">
        <v>55</v>
      </c>
    </row>
    <row r="929" spans="1:27" ht="15" customHeight="1" x14ac:dyDescent="0.25">
      <c r="A929" s="61" t="s">
        <v>104</v>
      </c>
      <c r="B929" s="94"/>
      <c r="C929" s="94"/>
      <c r="D929" s="94"/>
      <c r="E929" s="94"/>
      <c r="F929" s="94"/>
      <c r="G929" s="94"/>
      <c r="H929" s="94"/>
      <c r="I929" s="94"/>
      <c r="J929" s="94"/>
      <c r="K929" s="94"/>
      <c r="L929" s="95"/>
      <c r="M929" s="96" t="s">
        <v>350</v>
      </c>
      <c r="N929" s="97"/>
      <c r="O929" s="98"/>
      <c r="P929" s="99" t="s">
        <v>107</v>
      </c>
      <c r="Q929" s="100"/>
      <c r="R929" s="99" t="s">
        <v>138</v>
      </c>
      <c r="S929" s="100"/>
      <c r="T929" s="99" t="s">
        <v>289</v>
      </c>
      <c r="U929" s="100"/>
      <c r="V929" s="99" t="s">
        <v>351</v>
      </c>
      <c r="W929" s="101"/>
      <c r="X929" s="100"/>
      <c r="Y929" s="102" t="s">
        <v>46</v>
      </c>
      <c r="Z929" s="103" t="s">
        <v>110</v>
      </c>
      <c r="AA929" s="103" t="s">
        <v>19</v>
      </c>
    </row>
    <row r="930" spans="1:27" ht="15" customHeight="1" x14ac:dyDescent="0.25">
      <c r="A930" s="104" t="s">
        <v>44</v>
      </c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6"/>
      <c r="M930" s="84">
        <v>230</v>
      </c>
      <c r="N930" s="107"/>
      <c r="O930" s="85"/>
      <c r="P930" s="108">
        <f>P928+P929</f>
        <v>9.48</v>
      </c>
      <c r="Q930" s="109"/>
      <c r="R930" s="108">
        <f>R928+R929</f>
        <v>7.99</v>
      </c>
      <c r="S930" s="109"/>
      <c r="T930" s="108">
        <f>T928+T929</f>
        <v>44.95</v>
      </c>
      <c r="U930" s="109"/>
      <c r="V930" s="108">
        <f>V928+V929</f>
        <v>228.27</v>
      </c>
      <c r="W930" s="110"/>
      <c r="X930" s="109"/>
      <c r="Y930" s="111">
        <f>Y928+Y929</f>
        <v>9.27</v>
      </c>
      <c r="Z930" s="112" t="s">
        <v>43</v>
      </c>
      <c r="AA930" s="112" t="s">
        <v>43</v>
      </c>
    </row>
    <row r="931" spans="1:27" ht="15" customHeight="1" x14ac:dyDescent="0.25">
      <c r="A931" s="91" t="s">
        <v>115</v>
      </c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  <c r="S931" s="92"/>
      <c r="T931" s="92"/>
      <c r="U931" s="92"/>
      <c r="V931" s="92"/>
      <c r="W931" s="92"/>
      <c r="X931" s="92"/>
      <c r="Y931" s="92"/>
      <c r="Z931" s="92"/>
      <c r="AA931" s="93"/>
    </row>
    <row r="932" spans="1:27" ht="15" customHeight="1" x14ac:dyDescent="0.25">
      <c r="A932" s="61" t="s">
        <v>57</v>
      </c>
      <c r="B932" s="94"/>
      <c r="C932" s="94"/>
      <c r="D932" s="94"/>
      <c r="E932" s="94"/>
      <c r="F932" s="94"/>
      <c r="G932" s="94"/>
      <c r="H932" s="94"/>
      <c r="I932" s="94"/>
      <c r="J932" s="94"/>
      <c r="K932" s="94"/>
      <c r="L932" s="95"/>
      <c r="M932" s="96" t="s">
        <v>227</v>
      </c>
      <c r="N932" s="97"/>
      <c r="O932" s="98"/>
      <c r="P932" s="99" t="s">
        <v>124</v>
      </c>
      <c r="Q932" s="100"/>
      <c r="R932" s="99" t="s">
        <v>25</v>
      </c>
      <c r="S932" s="100"/>
      <c r="T932" s="99" t="s">
        <v>356</v>
      </c>
      <c r="U932" s="100"/>
      <c r="V932" s="99" t="s">
        <v>643</v>
      </c>
      <c r="W932" s="101"/>
      <c r="X932" s="100"/>
      <c r="Y932" s="102" t="s">
        <v>59</v>
      </c>
      <c r="Z932" s="103" t="s">
        <v>62</v>
      </c>
      <c r="AA932" s="103" t="s">
        <v>55</v>
      </c>
    </row>
    <row r="933" spans="1:27" ht="15" customHeight="1" x14ac:dyDescent="0.25">
      <c r="A933" s="61" t="s">
        <v>357</v>
      </c>
      <c r="B933" s="94"/>
      <c r="C933" s="94"/>
      <c r="D933" s="94"/>
      <c r="E933" s="94"/>
      <c r="F933" s="94"/>
      <c r="G933" s="94"/>
      <c r="H933" s="94"/>
      <c r="I933" s="94"/>
      <c r="J933" s="94"/>
      <c r="K933" s="94"/>
      <c r="L933" s="95"/>
      <c r="M933" s="96" t="s">
        <v>12</v>
      </c>
      <c r="N933" s="97"/>
      <c r="O933" s="98"/>
      <c r="P933" s="99" t="s">
        <v>98</v>
      </c>
      <c r="Q933" s="100"/>
      <c r="R933" s="99" t="s">
        <v>132</v>
      </c>
      <c r="S933" s="100"/>
      <c r="T933" s="99" t="s">
        <v>166</v>
      </c>
      <c r="U933" s="100"/>
      <c r="V933" s="99" t="s">
        <v>651</v>
      </c>
      <c r="W933" s="101"/>
      <c r="X933" s="100"/>
      <c r="Y933" s="102" t="s">
        <v>652</v>
      </c>
      <c r="Z933" s="103" t="s">
        <v>251</v>
      </c>
      <c r="AA933" s="103" t="s">
        <v>103</v>
      </c>
    </row>
    <row r="934" spans="1:27" ht="15" customHeight="1" x14ac:dyDescent="0.25">
      <c r="A934" s="61" t="s">
        <v>653</v>
      </c>
      <c r="B934" s="94"/>
      <c r="C934" s="94"/>
      <c r="D934" s="94"/>
      <c r="E934" s="94"/>
      <c r="F934" s="94"/>
      <c r="G934" s="94"/>
      <c r="H934" s="94"/>
      <c r="I934" s="94"/>
      <c r="J934" s="94"/>
      <c r="K934" s="94"/>
      <c r="L934" s="95"/>
      <c r="M934" s="96" t="s">
        <v>226</v>
      </c>
      <c r="N934" s="97"/>
      <c r="O934" s="98"/>
      <c r="P934" s="99" t="s">
        <v>292</v>
      </c>
      <c r="Q934" s="100"/>
      <c r="R934" s="99" t="s">
        <v>80</v>
      </c>
      <c r="S934" s="100"/>
      <c r="T934" s="99" t="s">
        <v>22</v>
      </c>
      <c r="U934" s="100"/>
      <c r="V934" s="99" t="s">
        <v>654</v>
      </c>
      <c r="W934" s="101"/>
      <c r="X934" s="100"/>
      <c r="Y934" s="102" t="s">
        <v>92</v>
      </c>
      <c r="Z934" s="103" t="s">
        <v>655</v>
      </c>
      <c r="AA934" s="103" t="s">
        <v>19</v>
      </c>
    </row>
    <row r="935" spans="1:27" ht="15" customHeight="1" x14ac:dyDescent="0.25">
      <c r="A935" s="61" t="s">
        <v>205</v>
      </c>
      <c r="B935" s="94"/>
      <c r="C935" s="94"/>
      <c r="D935" s="94"/>
      <c r="E935" s="94"/>
      <c r="F935" s="94"/>
      <c r="G935" s="94"/>
      <c r="H935" s="94"/>
      <c r="I935" s="94"/>
      <c r="J935" s="94"/>
      <c r="K935" s="94"/>
      <c r="L935" s="95"/>
      <c r="M935" s="96" t="s">
        <v>105</v>
      </c>
      <c r="N935" s="97"/>
      <c r="O935" s="98"/>
      <c r="P935" s="99" t="s">
        <v>124</v>
      </c>
      <c r="Q935" s="100"/>
      <c r="R935" s="99" t="s">
        <v>25</v>
      </c>
      <c r="S935" s="100"/>
      <c r="T935" s="99" t="s">
        <v>206</v>
      </c>
      <c r="U935" s="100"/>
      <c r="V935" s="99" t="s">
        <v>207</v>
      </c>
      <c r="W935" s="101"/>
      <c r="X935" s="100"/>
      <c r="Y935" s="102" t="s">
        <v>114</v>
      </c>
      <c r="Z935" s="103" t="s">
        <v>208</v>
      </c>
      <c r="AA935" s="103" t="s">
        <v>55</v>
      </c>
    </row>
    <row r="936" spans="1:27" ht="15" customHeight="1" x14ac:dyDescent="0.25">
      <c r="A936" s="61" t="s">
        <v>91</v>
      </c>
      <c r="B936" s="94"/>
      <c r="C936" s="94"/>
      <c r="D936" s="94"/>
      <c r="E936" s="94"/>
      <c r="F936" s="94"/>
      <c r="G936" s="94"/>
      <c r="H936" s="94"/>
      <c r="I936" s="94"/>
      <c r="J936" s="94"/>
      <c r="K936" s="94"/>
      <c r="L936" s="95"/>
      <c r="M936" s="96" t="s">
        <v>212</v>
      </c>
      <c r="N936" s="97"/>
      <c r="O936" s="98"/>
      <c r="P936" s="99" t="s">
        <v>319</v>
      </c>
      <c r="Q936" s="100"/>
      <c r="R936" s="99" t="s">
        <v>33</v>
      </c>
      <c r="S936" s="100"/>
      <c r="T936" s="99" t="s">
        <v>602</v>
      </c>
      <c r="U936" s="100"/>
      <c r="V936" s="99" t="s">
        <v>603</v>
      </c>
      <c r="W936" s="101"/>
      <c r="X936" s="100"/>
      <c r="Y936" s="102" t="s">
        <v>25</v>
      </c>
      <c r="Z936" s="103" t="s">
        <v>42</v>
      </c>
      <c r="AA936" s="103" t="s">
        <v>43</v>
      </c>
    </row>
    <row r="937" spans="1:27" ht="15" customHeight="1" x14ac:dyDescent="0.25">
      <c r="A937" s="104" t="s">
        <v>44</v>
      </c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6"/>
      <c r="M937" s="84" t="s">
        <v>656</v>
      </c>
      <c r="N937" s="107"/>
      <c r="O937" s="85"/>
      <c r="P937" s="108">
        <f>P932+P933+P934+P935+P936</f>
        <v>16.399999999999999</v>
      </c>
      <c r="Q937" s="109"/>
      <c r="R937" s="108">
        <f>R932+R933+R934+R935+R936</f>
        <v>10.500000000000002</v>
      </c>
      <c r="S937" s="109"/>
      <c r="T937" s="108">
        <f>T932+T933+T934+T935+T936</f>
        <v>47.3</v>
      </c>
      <c r="U937" s="109"/>
      <c r="V937" s="108">
        <f>V932+V933+V934+V935+V936</f>
        <v>348.40000000000003</v>
      </c>
      <c r="W937" s="110"/>
      <c r="X937" s="109"/>
      <c r="Y937" s="111">
        <f>Y932+Y933+Y934+Y935+Y936</f>
        <v>42.300000000000004</v>
      </c>
      <c r="Z937" s="112" t="s">
        <v>43</v>
      </c>
      <c r="AA937" s="112" t="s">
        <v>43</v>
      </c>
    </row>
    <row r="938" spans="1:27" ht="15" customHeight="1" x14ac:dyDescent="0.25">
      <c r="A938" s="104" t="s">
        <v>130</v>
      </c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6"/>
      <c r="P938" s="108">
        <f>P914+P917+P926+P930+P937</f>
        <v>58.68</v>
      </c>
      <c r="Q938" s="109"/>
      <c r="R938" s="108">
        <f>R914+R917+R926+R930+R937</f>
        <v>54.790000000000006</v>
      </c>
      <c r="S938" s="109"/>
      <c r="T938" s="108">
        <f>T914+T917+T926+T930+T937</f>
        <v>218.85000000000002</v>
      </c>
      <c r="U938" s="109"/>
      <c r="V938" s="108">
        <f>V914+V917+V926+V930+V937</f>
        <v>1477.5700000000002</v>
      </c>
      <c r="W938" s="110"/>
      <c r="X938" s="109"/>
      <c r="Y938" s="111">
        <f>Y914+Y917+Y926+Y930+Y937</f>
        <v>79.569999999999993</v>
      </c>
      <c r="Z938" s="112" t="s">
        <v>43</v>
      </c>
      <c r="AA938" s="112" t="s">
        <v>43</v>
      </c>
    </row>
    <row r="939" spans="1:27" ht="15" customHeight="1" x14ac:dyDescent="0.25">
      <c r="A939" s="69" t="s">
        <v>43</v>
      </c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</row>
    <row r="940" spans="1:27" ht="15" customHeight="1" x14ac:dyDescent="0.25">
      <c r="A940" s="68" t="s">
        <v>555</v>
      </c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9"/>
      <c r="AA940" s="69"/>
    </row>
    <row r="941" spans="1:27" ht="15" customHeight="1" x14ac:dyDescent="0.25">
      <c r="A941" s="70" t="s">
        <v>0</v>
      </c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2"/>
      <c r="M941" s="70" t="s">
        <v>1</v>
      </c>
      <c r="N941" s="71"/>
      <c r="O941" s="72"/>
      <c r="P941" s="73" t="s">
        <v>2</v>
      </c>
      <c r="Q941" s="74"/>
      <c r="R941" s="74"/>
      <c r="S941" s="74"/>
      <c r="T941" s="74"/>
      <c r="U941" s="75"/>
      <c r="V941" s="76" t="s">
        <v>3</v>
      </c>
      <c r="W941" s="77"/>
      <c r="X941" s="78"/>
      <c r="Y941" s="79" t="s">
        <v>4</v>
      </c>
      <c r="Z941" s="80" t="s">
        <v>5</v>
      </c>
      <c r="AA941" s="80" t="s">
        <v>6</v>
      </c>
    </row>
    <row r="942" spans="1:27" ht="15" customHeight="1" x14ac:dyDescent="0.25">
      <c r="A942" s="81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3"/>
      <c r="M942" s="81"/>
      <c r="N942" s="82"/>
      <c r="O942" s="83"/>
      <c r="P942" s="84" t="s">
        <v>7</v>
      </c>
      <c r="Q942" s="85"/>
      <c r="R942" s="84" t="s">
        <v>8</v>
      </c>
      <c r="S942" s="85"/>
      <c r="T942" s="84" t="s">
        <v>9</v>
      </c>
      <c r="U942" s="85"/>
      <c r="V942" s="86"/>
      <c r="W942" s="87"/>
      <c r="X942" s="88"/>
      <c r="Y942" s="89"/>
      <c r="Z942" s="90"/>
      <c r="AA942" s="90"/>
    </row>
    <row r="943" spans="1:27" ht="15" customHeight="1" x14ac:dyDescent="0.25">
      <c r="A943" s="91" t="s">
        <v>10</v>
      </c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  <c r="S943" s="92"/>
      <c r="T943" s="92"/>
      <c r="U943" s="92"/>
      <c r="V943" s="92"/>
      <c r="W943" s="92"/>
      <c r="X943" s="92"/>
      <c r="Y943" s="92"/>
      <c r="Z943" s="92"/>
      <c r="AA943" s="93"/>
    </row>
    <row r="944" spans="1:27" ht="15" customHeight="1" x14ac:dyDescent="0.25">
      <c r="A944" s="61" t="s">
        <v>372</v>
      </c>
      <c r="B944" s="94"/>
      <c r="C944" s="94"/>
      <c r="D944" s="94"/>
      <c r="E944" s="94"/>
      <c r="F944" s="94"/>
      <c r="G944" s="94"/>
      <c r="H944" s="94"/>
      <c r="I944" s="94"/>
      <c r="J944" s="94"/>
      <c r="K944" s="94"/>
      <c r="L944" s="95"/>
      <c r="M944" s="96" t="s">
        <v>28</v>
      </c>
      <c r="N944" s="97"/>
      <c r="O944" s="98"/>
      <c r="P944" s="99" t="s">
        <v>220</v>
      </c>
      <c r="Q944" s="100"/>
      <c r="R944" s="99" t="s">
        <v>14</v>
      </c>
      <c r="S944" s="100"/>
      <c r="T944" s="99" t="s">
        <v>657</v>
      </c>
      <c r="U944" s="100"/>
      <c r="V944" s="99" t="s">
        <v>658</v>
      </c>
      <c r="W944" s="101"/>
      <c r="X944" s="100"/>
      <c r="Y944" s="102" t="s">
        <v>33</v>
      </c>
      <c r="Z944" s="103" t="s">
        <v>373</v>
      </c>
      <c r="AA944" s="103" t="s">
        <v>55</v>
      </c>
    </row>
    <row r="945" spans="1:27" ht="15" customHeight="1" x14ac:dyDescent="0.25">
      <c r="A945" s="61" t="s">
        <v>20</v>
      </c>
      <c r="B945" s="94"/>
      <c r="C945" s="94"/>
      <c r="D945" s="94"/>
      <c r="E945" s="94"/>
      <c r="F945" s="94"/>
      <c r="G945" s="94"/>
      <c r="H945" s="94"/>
      <c r="I945" s="94"/>
      <c r="J945" s="94"/>
      <c r="K945" s="94"/>
      <c r="L945" s="95"/>
      <c r="M945" s="96" t="s">
        <v>137</v>
      </c>
      <c r="N945" s="97"/>
      <c r="O945" s="98"/>
      <c r="P945" s="99" t="s">
        <v>25</v>
      </c>
      <c r="Q945" s="100"/>
      <c r="R945" s="99" t="s">
        <v>138</v>
      </c>
      <c r="S945" s="100"/>
      <c r="T945" s="99" t="s">
        <v>25</v>
      </c>
      <c r="U945" s="100"/>
      <c r="V945" s="99" t="s">
        <v>139</v>
      </c>
      <c r="W945" s="101"/>
      <c r="X945" s="100"/>
      <c r="Y945" s="102" t="s">
        <v>25</v>
      </c>
      <c r="Z945" s="103" t="s">
        <v>26</v>
      </c>
      <c r="AA945" s="103" t="s">
        <v>19</v>
      </c>
    </row>
    <row r="946" spans="1:27" ht="15" customHeight="1" x14ac:dyDescent="0.25">
      <c r="A946" s="61" t="s">
        <v>140</v>
      </c>
      <c r="B946" s="94"/>
      <c r="C946" s="94"/>
      <c r="D946" s="94"/>
      <c r="E946" s="94"/>
      <c r="F946" s="94"/>
      <c r="G946" s="94"/>
      <c r="H946" s="94"/>
      <c r="I946" s="94"/>
      <c r="J946" s="94"/>
      <c r="K946" s="94"/>
      <c r="L946" s="95"/>
      <c r="M946" s="96" t="s">
        <v>21</v>
      </c>
      <c r="N946" s="97"/>
      <c r="O946" s="98"/>
      <c r="P946" s="99" t="s">
        <v>29</v>
      </c>
      <c r="Q946" s="100"/>
      <c r="R946" s="99" t="s">
        <v>61</v>
      </c>
      <c r="S946" s="100"/>
      <c r="T946" s="99" t="s">
        <v>25</v>
      </c>
      <c r="U946" s="100"/>
      <c r="V946" s="99" t="s">
        <v>141</v>
      </c>
      <c r="W946" s="101"/>
      <c r="X946" s="100"/>
      <c r="Y946" s="102" t="s">
        <v>22</v>
      </c>
      <c r="Z946" s="103" t="s">
        <v>142</v>
      </c>
      <c r="AA946" s="103" t="s">
        <v>19</v>
      </c>
    </row>
    <row r="947" spans="1:27" ht="15" customHeight="1" x14ac:dyDescent="0.25">
      <c r="A947" s="61" t="s">
        <v>36</v>
      </c>
      <c r="B947" s="94"/>
      <c r="C947" s="94"/>
      <c r="D947" s="94"/>
      <c r="E947" s="94"/>
      <c r="F947" s="94"/>
      <c r="G947" s="94"/>
      <c r="H947" s="94"/>
      <c r="I947" s="94"/>
      <c r="J947" s="94"/>
      <c r="K947" s="94"/>
      <c r="L947" s="95"/>
      <c r="M947" s="96">
        <v>30</v>
      </c>
      <c r="N947" s="97"/>
      <c r="O947" s="98"/>
      <c r="P947" s="99">
        <v>2.2999999999999998</v>
      </c>
      <c r="Q947" s="100"/>
      <c r="R947" s="99">
        <v>0.9</v>
      </c>
      <c r="S947" s="100"/>
      <c r="T947" s="99">
        <v>15</v>
      </c>
      <c r="U947" s="100"/>
      <c r="V947" s="99">
        <v>76</v>
      </c>
      <c r="W947" s="101"/>
      <c r="X947" s="100"/>
      <c r="Y947" s="102" t="s">
        <v>25</v>
      </c>
      <c r="Z947" s="103" t="s">
        <v>42</v>
      </c>
      <c r="AA947" s="103" t="s">
        <v>43</v>
      </c>
    </row>
    <row r="948" spans="1:27" ht="15" customHeight="1" x14ac:dyDescent="0.25">
      <c r="A948" s="61" t="s">
        <v>222</v>
      </c>
      <c r="B948" s="94"/>
      <c r="C948" s="94"/>
      <c r="D948" s="94"/>
      <c r="E948" s="94"/>
      <c r="F948" s="94"/>
      <c r="G948" s="94"/>
      <c r="H948" s="94"/>
      <c r="I948" s="94"/>
      <c r="J948" s="94"/>
      <c r="K948" s="94"/>
      <c r="L948" s="95"/>
      <c r="M948" s="96">
        <v>130</v>
      </c>
      <c r="N948" s="97"/>
      <c r="O948" s="98"/>
      <c r="P948" s="99">
        <v>2.4</v>
      </c>
      <c r="Q948" s="100"/>
      <c r="R948" s="99">
        <v>2</v>
      </c>
      <c r="S948" s="100"/>
      <c r="T948" s="99">
        <v>10.7</v>
      </c>
      <c r="U948" s="100"/>
      <c r="V948" s="99">
        <v>62.1</v>
      </c>
      <c r="W948" s="101"/>
      <c r="X948" s="100"/>
      <c r="Y948" s="102" t="s">
        <v>17</v>
      </c>
      <c r="Z948" s="103" t="s">
        <v>225</v>
      </c>
      <c r="AA948" s="103" t="s">
        <v>103</v>
      </c>
    </row>
    <row r="949" spans="1:27" ht="15" customHeight="1" x14ac:dyDescent="0.25">
      <c r="A949" s="104" t="s">
        <v>44</v>
      </c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6"/>
      <c r="M949" s="84">
        <f>M944+M945+M946+M947+M948</f>
        <v>325</v>
      </c>
      <c r="N949" s="107"/>
      <c r="O949" s="85"/>
      <c r="P949" s="108">
        <f>P944+P945+P946+P947+P948</f>
        <v>10.1</v>
      </c>
      <c r="Q949" s="109"/>
      <c r="R949" s="108">
        <f>R944+R945+R946+R947+R948</f>
        <v>17.600000000000001</v>
      </c>
      <c r="S949" s="109"/>
      <c r="T949" s="108">
        <f>T944+T945+T946+T947+T948</f>
        <v>41.3</v>
      </c>
      <c r="U949" s="109"/>
      <c r="V949" s="108">
        <f>V944+V945+V946+V947+V948</f>
        <v>339.90000000000003</v>
      </c>
      <c r="W949" s="110"/>
      <c r="X949" s="109"/>
      <c r="Y949" s="111">
        <f>Y944+Y945+Y946+Y947+Y948</f>
        <v>1</v>
      </c>
      <c r="Z949" s="112" t="s">
        <v>43</v>
      </c>
      <c r="AA949" s="112" t="s">
        <v>43</v>
      </c>
    </row>
    <row r="950" spans="1:27" ht="15" customHeight="1" x14ac:dyDescent="0.25">
      <c r="A950" s="91" t="s">
        <v>47</v>
      </c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  <c r="S950" s="92"/>
      <c r="T950" s="92"/>
      <c r="U950" s="92"/>
      <c r="V950" s="92"/>
      <c r="W950" s="92"/>
      <c r="X950" s="92"/>
      <c r="Y950" s="92"/>
      <c r="Z950" s="92"/>
      <c r="AA950" s="93"/>
    </row>
    <row r="951" spans="1:27" ht="15" customHeight="1" x14ac:dyDescent="0.25">
      <c r="A951" s="61" t="s">
        <v>229</v>
      </c>
      <c r="B951" s="94"/>
      <c r="C951" s="94"/>
      <c r="D951" s="94"/>
      <c r="E951" s="94"/>
      <c r="F951" s="94"/>
      <c r="G951" s="94"/>
      <c r="H951" s="94"/>
      <c r="I951" s="94"/>
      <c r="J951" s="94"/>
      <c r="K951" s="94"/>
      <c r="L951" s="95"/>
      <c r="M951" s="96" t="s">
        <v>476</v>
      </c>
      <c r="N951" s="97"/>
      <c r="O951" s="98"/>
      <c r="P951" s="99" t="s">
        <v>17</v>
      </c>
      <c r="Q951" s="100"/>
      <c r="R951" s="99" t="s">
        <v>33</v>
      </c>
      <c r="S951" s="100"/>
      <c r="T951" s="99" t="s">
        <v>659</v>
      </c>
      <c r="U951" s="100"/>
      <c r="V951" s="99" t="s">
        <v>660</v>
      </c>
      <c r="W951" s="101"/>
      <c r="X951" s="100"/>
      <c r="Y951" s="102" t="s">
        <v>191</v>
      </c>
      <c r="Z951" s="103" t="s">
        <v>122</v>
      </c>
      <c r="AA951" s="103" t="s">
        <v>35</v>
      </c>
    </row>
    <row r="952" spans="1:27" ht="15" customHeight="1" x14ac:dyDescent="0.25">
      <c r="A952" s="104" t="s">
        <v>44</v>
      </c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6"/>
      <c r="M952" s="84" t="s">
        <v>476</v>
      </c>
      <c r="N952" s="107"/>
      <c r="O952" s="85"/>
      <c r="P952" s="108" t="s">
        <v>17</v>
      </c>
      <c r="Q952" s="109"/>
      <c r="R952" s="108" t="s">
        <v>33</v>
      </c>
      <c r="S952" s="109"/>
      <c r="T952" s="108" t="s">
        <v>659</v>
      </c>
      <c r="U952" s="109"/>
      <c r="V952" s="108" t="s">
        <v>660</v>
      </c>
      <c r="W952" s="110"/>
      <c r="X952" s="109"/>
      <c r="Y952" s="111" t="s">
        <v>191</v>
      </c>
      <c r="Z952" s="112" t="s">
        <v>43</v>
      </c>
      <c r="AA952" s="112" t="s">
        <v>43</v>
      </c>
    </row>
    <row r="953" spans="1:27" ht="15" customHeight="1" x14ac:dyDescent="0.25">
      <c r="A953" s="91" t="s">
        <v>56</v>
      </c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  <c r="S953" s="92"/>
      <c r="T953" s="92"/>
      <c r="U953" s="92"/>
      <c r="V953" s="92"/>
      <c r="W953" s="92"/>
      <c r="X953" s="92"/>
      <c r="Y953" s="92"/>
      <c r="Z953" s="92"/>
      <c r="AA953" s="93"/>
    </row>
    <row r="954" spans="1:27" ht="15" customHeight="1" x14ac:dyDescent="0.25">
      <c r="A954" s="61" t="s">
        <v>232</v>
      </c>
      <c r="B954" s="94"/>
      <c r="C954" s="94"/>
      <c r="D954" s="94"/>
      <c r="E954" s="94"/>
      <c r="F954" s="94"/>
      <c r="G954" s="94"/>
      <c r="H954" s="94"/>
      <c r="I954" s="94"/>
      <c r="J954" s="94"/>
      <c r="K954" s="94"/>
      <c r="L954" s="95"/>
      <c r="M954" s="96" t="s">
        <v>226</v>
      </c>
      <c r="N954" s="97"/>
      <c r="O954" s="98"/>
      <c r="P954" s="99" t="s">
        <v>50</v>
      </c>
      <c r="Q954" s="100"/>
      <c r="R954" s="99" t="s">
        <v>79</v>
      </c>
      <c r="S954" s="100"/>
      <c r="T954" s="99" t="s">
        <v>220</v>
      </c>
      <c r="U954" s="100"/>
      <c r="V954" s="99" t="s">
        <v>628</v>
      </c>
      <c r="W954" s="101"/>
      <c r="X954" s="100"/>
      <c r="Y954" s="102" t="s">
        <v>623</v>
      </c>
      <c r="Z954" s="103" t="s">
        <v>236</v>
      </c>
      <c r="AA954" s="103" t="s">
        <v>55</v>
      </c>
    </row>
    <row r="955" spans="1:27" ht="15" customHeight="1" x14ac:dyDescent="0.25">
      <c r="A955" s="61" t="s">
        <v>375</v>
      </c>
      <c r="B955" s="94"/>
      <c r="C955" s="94"/>
      <c r="D955" s="94"/>
      <c r="E955" s="94"/>
      <c r="F955" s="94"/>
      <c r="G955" s="94"/>
      <c r="H955" s="94"/>
      <c r="I955" s="94"/>
      <c r="J955" s="94"/>
      <c r="K955" s="94"/>
      <c r="L955" s="95"/>
      <c r="M955" s="96" t="s">
        <v>609</v>
      </c>
      <c r="N955" s="97"/>
      <c r="O955" s="98"/>
      <c r="P955" s="99" t="s">
        <v>13</v>
      </c>
      <c r="Q955" s="100"/>
      <c r="R955" s="99" t="s">
        <v>138</v>
      </c>
      <c r="S955" s="100"/>
      <c r="T955" s="99" t="s">
        <v>624</v>
      </c>
      <c r="U955" s="100"/>
      <c r="V955" s="99" t="s">
        <v>661</v>
      </c>
      <c r="W955" s="101"/>
      <c r="X955" s="100"/>
      <c r="Y955" s="102" t="s">
        <v>338</v>
      </c>
      <c r="Z955" s="103" t="s">
        <v>380</v>
      </c>
      <c r="AA955" s="103" t="s">
        <v>103</v>
      </c>
    </row>
    <row r="956" spans="1:27" ht="15" customHeight="1" x14ac:dyDescent="0.25">
      <c r="A956" s="61" t="s">
        <v>662</v>
      </c>
      <c r="B956" s="94"/>
      <c r="C956" s="94"/>
      <c r="D956" s="94"/>
      <c r="E956" s="94"/>
      <c r="F956" s="94"/>
      <c r="G956" s="94"/>
      <c r="H956" s="94"/>
      <c r="I956" s="94"/>
      <c r="J956" s="94"/>
      <c r="K956" s="94"/>
      <c r="L956" s="95"/>
      <c r="M956" s="96">
        <v>160</v>
      </c>
      <c r="N956" s="97"/>
      <c r="O956" s="98"/>
      <c r="P956" s="99">
        <v>7.9</v>
      </c>
      <c r="Q956" s="100"/>
      <c r="R956" s="99">
        <v>5.0999999999999996</v>
      </c>
      <c r="S956" s="100"/>
      <c r="T956" s="99">
        <v>14.5</v>
      </c>
      <c r="U956" s="100"/>
      <c r="V956" s="99">
        <v>135.19999999999999</v>
      </c>
      <c r="W956" s="101"/>
      <c r="X956" s="100"/>
      <c r="Y956" s="102">
        <v>6.4</v>
      </c>
      <c r="Z956" s="103" t="s">
        <v>663</v>
      </c>
      <c r="AA956" s="103" t="s">
        <v>103</v>
      </c>
    </row>
    <row r="957" spans="1:27" ht="15" customHeight="1" x14ac:dyDescent="0.25">
      <c r="A957" s="61" t="s">
        <v>180</v>
      </c>
      <c r="B957" s="94"/>
      <c r="C957" s="94"/>
      <c r="D957" s="94"/>
      <c r="E957" s="94"/>
      <c r="F957" s="94"/>
      <c r="G957" s="94"/>
      <c r="H957" s="94"/>
      <c r="I957" s="94"/>
      <c r="J957" s="94"/>
      <c r="K957" s="94"/>
      <c r="L957" s="95"/>
      <c r="M957" s="96" t="s">
        <v>28</v>
      </c>
      <c r="N957" s="97"/>
      <c r="O957" s="98"/>
      <c r="P957" s="99" t="s">
        <v>33</v>
      </c>
      <c r="Q957" s="100"/>
      <c r="R957" s="99" t="s">
        <v>25</v>
      </c>
      <c r="S957" s="100"/>
      <c r="T957" s="99" t="s">
        <v>181</v>
      </c>
      <c r="U957" s="100"/>
      <c r="V957" s="99" t="s">
        <v>182</v>
      </c>
      <c r="W957" s="101"/>
      <c r="X957" s="100"/>
      <c r="Y957" s="102" t="s">
        <v>25</v>
      </c>
      <c r="Z957" s="103" t="s">
        <v>183</v>
      </c>
      <c r="AA957" s="103" t="s">
        <v>35</v>
      </c>
    </row>
    <row r="958" spans="1:27" ht="15" customHeight="1" x14ac:dyDescent="0.25">
      <c r="A958" s="61" t="s">
        <v>91</v>
      </c>
      <c r="B958" s="94"/>
      <c r="C958" s="94"/>
      <c r="D958" s="94"/>
      <c r="E958" s="94"/>
      <c r="F958" s="94"/>
      <c r="G958" s="94"/>
      <c r="H958" s="94"/>
      <c r="I958" s="94"/>
      <c r="J958" s="94"/>
      <c r="K958" s="94"/>
      <c r="L958" s="95"/>
      <c r="M958" s="96">
        <v>30</v>
      </c>
      <c r="N958" s="97"/>
      <c r="O958" s="98"/>
      <c r="P958" s="99">
        <v>2.5</v>
      </c>
      <c r="Q958" s="100"/>
      <c r="R958" s="99">
        <v>0.4</v>
      </c>
      <c r="S958" s="100"/>
      <c r="T958" s="99">
        <v>14.3</v>
      </c>
      <c r="U958" s="100"/>
      <c r="V958" s="99">
        <v>63.3</v>
      </c>
      <c r="W958" s="101"/>
      <c r="X958" s="100"/>
      <c r="Y958" s="102" t="s">
        <v>25</v>
      </c>
      <c r="Z958" s="103" t="s">
        <v>42</v>
      </c>
      <c r="AA958" s="103" t="s">
        <v>43</v>
      </c>
    </row>
    <row r="959" spans="1:27" ht="15" customHeight="1" x14ac:dyDescent="0.25">
      <c r="A959" s="104" t="s">
        <v>44</v>
      </c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6"/>
      <c r="M959" s="84">
        <v>564</v>
      </c>
      <c r="N959" s="107"/>
      <c r="O959" s="85"/>
      <c r="P959" s="108">
        <f>P954+P955+P956+P957+P958</f>
        <v>16.899999999999999</v>
      </c>
      <c r="Q959" s="109"/>
      <c r="R959" s="108">
        <f>R954+R955+R956+R957+R958</f>
        <v>13.2</v>
      </c>
      <c r="S959" s="109"/>
      <c r="T959" s="108">
        <f>T954+T955+T956+T957+T958</f>
        <v>62.899999999999991</v>
      </c>
      <c r="U959" s="109"/>
      <c r="V959" s="108">
        <f>V954+V955+V956+V957+V958</f>
        <v>416.99999999999994</v>
      </c>
      <c r="W959" s="110"/>
      <c r="X959" s="109"/>
      <c r="Y959" s="111">
        <f>Y954+Y955+Y956+Y957+Y958</f>
        <v>12.6</v>
      </c>
      <c r="Z959" s="112" t="s">
        <v>43</v>
      </c>
      <c r="AA959" s="112" t="s">
        <v>43</v>
      </c>
    </row>
    <row r="960" spans="1:27" ht="15" customHeight="1" x14ac:dyDescent="0.25">
      <c r="A960" s="91" t="s">
        <v>96</v>
      </c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  <c r="V960" s="92"/>
      <c r="W960" s="92"/>
      <c r="X960" s="92"/>
      <c r="Y960" s="92"/>
      <c r="Z960" s="92"/>
      <c r="AA960" s="93"/>
    </row>
    <row r="961" spans="1:27" ht="15" customHeight="1" x14ac:dyDescent="0.25">
      <c r="A961" s="61" t="s">
        <v>385</v>
      </c>
      <c r="B961" s="94"/>
      <c r="C961" s="94"/>
      <c r="D961" s="94"/>
      <c r="E961" s="94"/>
      <c r="F961" s="94"/>
      <c r="G961" s="94"/>
      <c r="H961" s="94"/>
      <c r="I961" s="94"/>
      <c r="J961" s="94"/>
      <c r="K961" s="94"/>
      <c r="L961" s="95"/>
      <c r="M961" s="96" t="s">
        <v>37</v>
      </c>
      <c r="N961" s="97"/>
      <c r="O961" s="98"/>
      <c r="P961" s="99" t="s">
        <v>186</v>
      </c>
      <c r="Q961" s="100"/>
      <c r="R961" s="99" t="s">
        <v>220</v>
      </c>
      <c r="S961" s="100"/>
      <c r="T961" s="99" t="s">
        <v>522</v>
      </c>
      <c r="U961" s="100"/>
      <c r="V961" s="99" t="s">
        <v>664</v>
      </c>
      <c r="W961" s="101"/>
      <c r="X961" s="100"/>
      <c r="Y961" s="102" t="s">
        <v>25</v>
      </c>
      <c r="Z961" s="103" t="s">
        <v>388</v>
      </c>
      <c r="AA961" s="103" t="s">
        <v>19</v>
      </c>
    </row>
    <row r="962" spans="1:27" ht="15" customHeight="1" x14ac:dyDescent="0.25">
      <c r="A962" s="61" t="s">
        <v>189</v>
      </c>
      <c r="B962" s="94"/>
      <c r="C962" s="94"/>
      <c r="D962" s="94"/>
      <c r="E962" s="94"/>
      <c r="F962" s="94"/>
      <c r="G962" s="94"/>
      <c r="H962" s="94"/>
      <c r="I962" s="94"/>
      <c r="J962" s="94"/>
      <c r="K962" s="94"/>
      <c r="L962" s="95"/>
      <c r="M962" s="96">
        <v>150</v>
      </c>
      <c r="N962" s="97"/>
      <c r="O962" s="98"/>
      <c r="P962" s="99">
        <v>7.5</v>
      </c>
      <c r="Q962" s="100"/>
      <c r="R962" s="99">
        <v>4.7</v>
      </c>
      <c r="S962" s="100"/>
      <c r="T962" s="99">
        <v>12.8</v>
      </c>
      <c r="U962" s="100"/>
      <c r="V962" s="99">
        <v>130.5</v>
      </c>
      <c r="W962" s="101"/>
      <c r="X962" s="100"/>
      <c r="Y962" s="102" t="s">
        <v>59</v>
      </c>
      <c r="Z962" s="103" t="s">
        <v>193</v>
      </c>
      <c r="AA962" s="103" t="s">
        <v>55</v>
      </c>
    </row>
    <row r="963" spans="1:27" ht="15" customHeight="1" x14ac:dyDescent="0.25">
      <c r="A963" s="104" t="s">
        <v>44</v>
      </c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6"/>
      <c r="M963" s="84">
        <f>M961+M962</f>
        <v>200</v>
      </c>
      <c r="N963" s="107"/>
      <c r="O963" s="85"/>
      <c r="P963" s="108">
        <f>P961+P962</f>
        <v>11.3</v>
      </c>
      <c r="Q963" s="109"/>
      <c r="R963" s="108">
        <f>R961+R962</f>
        <v>7.8000000000000007</v>
      </c>
      <c r="S963" s="109"/>
      <c r="T963" s="108">
        <f>T961+T962</f>
        <v>41</v>
      </c>
      <c r="U963" s="109"/>
      <c r="V963" s="108">
        <f>V961+V962</f>
        <v>266.2</v>
      </c>
      <c r="W963" s="110"/>
      <c r="X963" s="109"/>
      <c r="Y963" s="111">
        <f>Y961+Y962</f>
        <v>1</v>
      </c>
      <c r="Z963" s="112" t="s">
        <v>43</v>
      </c>
      <c r="AA963" s="112" t="s">
        <v>43</v>
      </c>
    </row>
    <row r="964" spans="1:27" ht="15" customHeight="1" x14ac:dyDescent="0.25">
      <c r="A964" s="91" t="s">
        <v>115</v>
      </c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  <c r="S964" s="92"/>
      <c r="T964" s="92"/>
      <c r="U964" s="92"/>
      <c r="V964" s="92"/>
      <c r="W964" s="92"/>
      <c r="X964" s="92"/>
      <c r="Y964" s="92"/>
      <c r="Z964" s="92"/>
      <c r="AA964" s="93"/>
    </row>
    <row r="965" spans="1:27" ht="15" customHeight="1" x14ac:dyDescent="0.25">
      <c r="A965" s="61" t="s">
        <v>396</v>
      </c>
      <c r="B965" s="94"/>
      <c r="C965" s="94"/>
      <c r="D965" s="94"/>
      <c r="E965" s="94"/>
      <c r="F965" s="94"/>
      <c r="G965" s="94"/>
      <c r="H965" s="94"/>
      <c r="I965" s="94"/>
      <c r="J965" s="94"/>
      <c r="K965" s="94"/>
      <c r="L965" s="95"/>
      <c r="M965" s="96">
        <v>50</v>
      </c>
      <c r="N965" s="97"/>
      <c r="O965" s="98"/>
      <c r="P965" s="99">
        <v>8</v>
      </c>
      <c r="Q965" s="100"/>
      <c r="R965" s="99">
        <v>3.1</v>
      </c>
      <c r="S965" s="100"/>
      <c r="T965" s="99">
        <v>2.9</v>
      </c>
      <c r="U965" s="100"/>
      <c r="V965" s="99">
        <v>63.2</v>
      </c>
      <c r="W965" s="101"/>
      <c r="X965" s="100"/>
      <c r="Y965" s="102" t="s">
        <v>356</v>
      </c>
      <c r="Z965" s="103" t="s">
        <v>399</v>
      </c>
      <c r="AA965" s="103" t="s">
        <v>55</v>
      </c>
    </row>
    <row r="966" spans="1:27" ht="15" customHeight="1" x14ac:dyDescent="0.25">
      <c r="A966" s="61" t="s">
        <v>248</v>
      </c>
      <c r="B966" s="94"/>
      <c r="C966" s="94"/>
      <c r="D966" s="94"/>
      <c r="E966" s="94"/>
      <c r="F966" s="94"/>
      <c r="G966" s="94"/>
      <c r="H966" s="94"/>
      <c r="I966" s="94"/>
      <c r="J966" s="94"/>
      <c r="K966" s="94"/>
      <c r="L966" s="95"/>
      <c r="M966" s="96" t="s">
        <v>665</v>
      </c>
      <c r="N966" s="97"/>
      <c r="O966" s="98"/>
      <c r="P966" s="99" t="s">
        <v>146</v>
      </c>
      <c r="Q966" s="100"/>
      <c r="R966" s="99" t="s">
        <v>80</v>
      </c>
      <c r="S966" s="100"/>
      <c r="T966" s="99" t="s">
        <v>666</v>
      </c>
      <c r="U966" s="100"/>
      <c r="V966" s="99" t="s">
        <v>667</v>
      </c>
      <c r="W966" s="101"/>
      <c r="X966" s="100"/>
      <c r="Y966" s="102" t="s">
        <v>659</v>
      </c>
      <c r="Z966" s="103" t="s">
        <v>251</v>
      </c>
      <c r="AA966" s="103" t="s">
        <v>35</v>
      </c>
    </row>
    <row r="967" spans="1:27" ht="15" customHeight="1" x14ac:dyDescent="0.25">
      <c r="A967" s="61" t="s">
        <v>82</v>
      </c>
      <c r="B967" s="94"/>
      <c r="C967" s="94"/>
      <c r="D967" s="94"/>
      <c r="E967" s="94"/>
      <c r="F967" s="94"/>
      <c r="G967" s="94"/>
      <c r="H967" s="94"/>
      <c r="I967" s="94"/>
      <c r="J967" s="94"/>
      <c r="K967" s="94"/>
      <c r="L967" s="95"/>
      <c r="M967" s="96" t="s">
        <v>597</v>
      </c>
      <c r="N967" s="97"/>
      <c r="O967" s="98"/>
      <c r="P967" s="99" t="s">
        <v>33</v>
      </c>
      <c r="Q967" s="100"/>
      <c r="R967" s="99" t="s">
        <v>50</v>
      </c>
      <c r="S967" s="100"/>
      <c r="T967" s="99" t="s">
        <v>598</v>
      </c>
      <c r="U967" s="100"/>
      <c r="V967" s="99" t="s">
        <v>367</v>
      </c>
      <c r="W967" s="101"/>
      <c r="X967" s="100"/>
      <c r="Y967" s="102" t="s">
        <v>33</v>
      </c>
      <c r="Z967" s="103" t="s">
        <v>86</v>
      </c>
      <c r="AA967" s="103" t="s">
        <v>35</v>
      </c>
    </row>
    <row r="968" spans="1:27" ht="15" customHeight="1" x14ac:dyDescent="0.25">
      <c r="A968" s="61" t="s">
        <v>276</v>
      </c>
      <c r="B968" s="94"/>
      <c r="C968" s="94"/>
      <c r="D968" s="94"/>
      <c r="E968" s="94"/>
      <c r="F968" s="94"/>
      <c r="G968" s="94"/>
      <c r="H968" s="94"/>
      <c r="I968" s="94"/>
      <c r="J968" s="94"/>
      <c r="K968" s="94"/>
      <c r="L968" s="95"/>
      <c r="M968" s="96" t="s">
        <v>12</v>
      </c>
      <c r="N968" s="97"/>
      <c r="O968" s="98"/>
      <c r="P968" s="99">
        <v>1.3</v>
      </c>
      <c r="Q968" s="100"/>
      <c r="R968" s="99">
        <v>1.1000000000000001</v>
      </c>
      <c r="S968" s="100"/>
      <c r="T968" s="99">
        <v>14</v>
      </c>
      <c r="U968" s="100"/>
      <c r="V968" s="99">
        <v>65</v>
      </c>
      <c r="W968" s="101"/>
      <c r="X968" s="100"/>
      <c r="Y968" s="102" t="s">
        <v>25</v>
      </c>
      <c r="Z968" s="103" t="s">
        <v>277</v>
      </c>
      <c r="AA968" s="103" t="s">
        <v>55</v>
      </c>
    </row>
    <row r="969" spans="1:27" ht="15" customHeight="1" x14ac:dyDescent="0.25">
      <c r="A969" s="61" t="s">
        <v>91</v>
      </c>
      <c r="B969" s="94"/>
      <c r="C969" s="94"/>
      <c r="D969" s="94"/>
      <c r="E969" s="94"/>
      <c r="F969" s="94"/>
      <c r="G969" s="94"/>
      <c r="H969" s="94"/>
      <c r="I969" s="94"/>
      <c r="J969" s="94"/>
      <c r="K969" s="94"/>
      <c r="L969" s="95"/>
      <c r="M969" s="96" t="s">
        <v>212</v>
      </c>
      <c r="N969" s="97"/>
      <c r="O969" s="98"/>
      <c r="P969" s="99" t="s">
        <v>319</v>
      </c>
      <c r="Q969" s="100"/>
      <c r="R969" s="99" t="s">
        <v>33</v>
      </c>
      <c r="S969" s="100"/>
      <c r="T969" s="99" t="s">
        <v>602</v>
      </c>
      <c r="U969" s="100"/>
      <c r="V969" s="99" t="s">
        <v>603</v>
      </c>
      <c r="W969" s="101"/>
      <c r="X969" s="100"/>
      <c r="Y969" s="102" t="s">
        <v>25</v>
      </c>
      <c r="Z969" s="103" t="s">
        <v>42</v>
      </c>
      <c r="AA969" s="103" t="s">
        <v>43</v>
      </c>
    </row>
    <row r="970" spans="1:27" ht="15" customHeight="1" x14ac:dyDescent="0.25">
      <c r="A970" s="104" t="s">
        <v>44</v>
      </c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6"/>
      <c r="M970" s="84" t="s">
        <v>209</v>
      </c>
      <c r="N970" s="107"/>
      <c r="O970" s="85"/>
      <c r="P970" s="108">
        <f>P965+P966+P967+P968+P969</f>
        <v>14.9</v>
      </c>
      <c r="Q970" s="109"/>
      <c r="R970" s="108">
        <f>R965+R966+R967+R968+R969</f>
        <v>9.6000000000000014</v>
      </c>
      <c r="S970" s="109"/>
      <c r="T970" s="108">
        <f>T965+T966+T967+T968+T969</f>
        <v>56.899999999999991</v>
      </c>
      <c r="U970" s="109"/>
      <c r="V970" s="108">
        <f>V965+V966+V967+V968+V969</f>
        <v>332</v>
      </c>
      <c r="W970" s="110"/>
      <c r="X970" s="109"/>
      <c r="Y970" s="111">
        <f>Y965+Y966+Y967</f>
        <v>13.100000000000001</v>
      </c>
      <c r="Z970" s="112" t="s">
        <v>43</v>
      </c>
      <c r="AA970" s="112" t="s">
        <v>43</v>
      </c>
    </row>
    <row r="971" spans="1:27" ht="15" customHeight="1" x14ac:dyDescent="0.25">
      <c r="A971" s="104" t="s">
        <v>130</v>
      </c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6"/>
      <c r="P971" s="108">
        <f>P949+P952+P959+P963+P970</f>
        <v>53.699999999999996</v>
      </c>
      <c r="Q971" s="109"/>
      <c r="R971" s="108">
        <f>R949+R952+R959+R963+R970</f>
        <v>48.6</v>
      </c>
      <c r="S971" s="109"/>
      <c r="T971" s="108">
        <f>T949+T952+T959+T963+T970</f>
        <v>214.5</v>
      </c>
      <c r="U971" s="109"/>
      <c r="V971" s="108">
        <f>V949+V952+V959+V963+V970</f>
        <v>1411.5</v>
      </c>
      <c r="W971" s="110"/>
      <c r="X971" s="109"/>
      <c r="Y971" s="111">
        <f>Y949+Y952+Y959+Y963+Y970</f>
        <v>33.700000000000003</v>
      </c>
      <c r="Z971" s="112" t="s">
        <v>43</v>
      </c>
      <c r="AA971" s="112" t="s">
        <v>43</v>
      </c>
    </row>
    <row r="972" spans="1:27" ht="15" customHeight="1" x14ac:dyDescent="0.25">
      <c r="A972" s="69" t="s">
        <v>43</v>
      </c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</row>
    <row r="973" spans="1:27" ht="15" customHeight="1" x14ac:dyDescent="0.25">
      <c r="A973" s="68" t="s">
        <v>556</v>
      </c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9"/>
      <c r="AA973" s="69"/>
    </row>
    <row r="974" spans="1:27" ht="15" customHeight="1" x14ac:dyDescent="0.25">
      <c r="A974" s="70" t="s">
        <v>0</v>
      </c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2"/>
      <c r="M974" s="70" t="s">
        <v>1</v>
      </c>
      <c r="N974" s="71"/>
      <c r="O974" s="72"/>
      <c r="P974" s="73" t="s">
        <v>2</v>
      </c>
      <c r="Q974" s="74"/>
      <c r="R974" s="74"/>
      <c r="S974" s="74"/>
      <c r="T974" s="74"/>
      <c r="U974" s="75"/>
      <c r="V974" s="76" t="s">
        <v>3</v>
      </c>
      <c r="W974" s="77"/>
      <c r="X974" s="78"/>
      <c r="Y974" s="79" t="s">
        <v>4</v>
      </c>
      <c r="Z974" s="80" t="s">
        <v>5</v>
      </c>
      <c r="AA974" s="80" t="s">
        <v>6</v>
      </c>
    </row>
    <row r="975" spans="1:27" ht="15" customHeight="1" x14ac:dyDescent="0.25">
      <c r="A975" s="81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3"/>
      <c r="M975" s="81"/>
      <c r="N975" s="82"/>
      <c r="O975" s="83"/>
      <c r="P975" s="84" t="s">
        <v>7</v>
      </c>
      <c r="Q975" s="85"/>
      <c r="R975" s="84" t="s">
        <v>8</v>
      </c>
      <c r="S975" s="85"/>
      <c r="T975" s="84" t="s">
        <v>9</v>
      </c>
      <c r="U975" s="85"/>
      <c r="V975" s="86"/>
      <c r="W975" s="87"/>
      <c r="X975" s="88"/>
      <c r="Y975" s="89"/>
      <c r="Z975" s="90"/>
      <c r="AA975" s="90"/>
    </row>
    <row r="976" spans="1:27" ht="15" customHeight="1" x14ac:dyDescent="0.25">
      <c r="A976" s="91" t="s">
        <v>10</v>
      </c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  <c r="V976" s="92"/>
      <c r="W976" s="92"/>
      <c r="X976" s="92"/>
      <c r="Y976" s="92"/>
      <c r="Z976" s="92"/>
      <c r="AA976" s="93"/>
    </row>
    <row r="977" spans="1:27" ht="15" customHeight="1" x14ac:dyDescent="0.25">
      <c r="A977" s="61" t="s">
        <v>404</v>
      </c>
      <c r="B977" s="94"/>
      <c r="C977" s="94"/>
      <c r="D977" s="94"/>
      <c r="E977" s="94"/>
      <c r="F977" s="94"/>
      <c r="G977" s="94"/>
      <c r="H977" s="94"/>
      <c r="I977" s="94"/>
      <c r="J977" s="94"/>
      <c r="K977" s="94"/>
      <c r="L977" s="95"/>
      <c r="M977" s="96" t="s">
        <v>212</v>
      </c>
      <c r="N977" s="97"/>
      <c r="O977" s="98"/>
      <c r="P977" s="99" t="s">
        <v>50</v>
      </c>
      <c r="Q977" s="100"/>
      <c r="R977" s="99" t="s">
        <v>598</v>
      </c>
      <c r="S977" s="100"/>
      <c r="T977" s="99" t="s">
        <v>99</v>
      </c>
      <c r="U977" s="100"/>
      <c r="V977" s="99" t="s">
        <v>469</v>
      </c>
      <c r="W977" s="101"/>
      <c r="X977" s="100"/>
      <c r="Y977" s="102" t="s">
        <v>76</v>
      </c>
      <c r="Z977" s="103" t="s">
        <v>406</v>
      </c>
      <c r="AA977" s="103" t="s">
        <v>103</v>
      </c>
    </row>
    <row r="978" spans="1:27" ht="15" customHeight="1" x14ac:dyDescent="0.25">
      <c r="A978" s="61" t="s">
        <v>215</v>
      </c>
      <c r="B978" s="94"/>
      <c r="C978" s="94"/>
      <c r="D978" s="94"/>
      <c r="E978" s="94"/>
      <c r="F978" s="94"/>
      <c r="G978" s="94"/>
      <c r="H978" s="94"/>
      <c r="I978" s="94"/>
      <c r="J978" s="94"/>
      <c r="K978" s="94"/>
      <c r="L978" s="95"/>
      <c r="M978" s="96" t="s">
        <v>159</v>
      </c>
      <c r="N978" s="97"/>
      <c r="O978" s="98"/>
      <c r="P978" s="99" t="s">
        <v>443</v>
      </c>
      <c r="Q978" s="100"/>
      <c r="R978" s="99" t="s">
        <v>621</v>
      </c>
      <c r="S978" s="100"/>
      <c r="T978" s="99" t="s">
        <v>233</v>
      </c>
      <c r="U978" s="100"/>
      <c r="V978" s="99" t="s">
        <v>622</v>
      </c>
      <c r="W978" s="101"/>
      <c r="X978" s="100"/>
      <c r="Y978" s="102" t="s">
        <v>22</v>
      </c>
      <c r="Z978" s="103" t="s">
        <v>219</v>
      </c>
      <c r="AA978" s="103" t="s">
        <v>35</v>
      </c>
    </row>
    <row r="979" spans="1:27" ht="15" customHeight="1" x14ac:dyDescent="0.25">
      <c r="A979" s="61" t="s">
        <v>20</v>
      </c>
      <c r="B979" s="94"/>
      <c r="C979" s="94"/>
      <c r="D979" s="94"/>
      <c r="E979" s="94"/>
      <c r="F979" s="94"/>
      <c r="G979" s="94"/>
      <c r="H979" s="94"/>
      <c r="I979" s="94"/>
      <c r="J979" s="94"/>
      <c r="K979" s="94"/>
      <c r="L979" s="95"/>
      <c r="M979" s="96" t="s">
        <v>137</v>
      </c>
      <c r="N979" s="97"/>
      <c r="O979" s="98"/>
      <c r="P979" s="99" t="s">
        <v>25</v>
      </c>
      <c r="Q979" s="100"/>
      <c r="R979" s="99" t="s">
        <v>138</v>
      </c>
      <c r="S979" s="100"/>
      <c r="T979" s="99" t="s">
        <v>25</v>
      </c>
      <c r="U979" s="100"/>
      <c r="V979" s="99" t="s">
        <v>139</v>
      </c>
      <c r="W979" s="101"/>
      <c r="X979" s="100"/>
      <c r="Y979" s="102" t="s">
        <v>25</v>
      </c>
      <c r="Z979" s="103" t="s">
        <v>26</v>
      </c>
      <c r="AA979" s="103" t="s">
        <v>19</v>
      </c>
    </row>
    <row r="980" spans="1:27" ht="15" customHeight="1" x14ac:dyDescent="0.25">
      <c r="A980" s="61" t="s">
        <v>27</v>
      </c>
      <c r="B980" s="94"/>
      <c r="C980" s="94"/>
      <c r="D980" s="94"/>
      <c r="E980" s="94"/>
      <c r="F980" s="94"/>
      <c r="G980" s="94"/>
      <c r="H980" s="94"/>
      <c r="I980" s="94"/>
      <c r="J980" s="94"/>
      <c r="K980" s="94"/>
      <c r="L980" s="95"/>
      <c r="M980" s="96" t="s">
        <v>28</v>
      </c>
      <c r="N980" s="97"/>
      <c r="O980" s="98"/>
      <c r="P980" s="99" t="s">
        <v>29</v>
      </c>
      <c r="Q980" s="100"/>
      <c r="R980" s="99" t="s">
        <v>30</v>
      </c>
      <c r="S980" s="100"/>
      <c r="T980" s="99" t="s">
        <v>31</v>
      </c>
      <c r="U980" s="100"/>
      <c r="V980" s="99" t="s">
        <v>32</v>
      </c>
      <c r="W980" s="101"/>
      <c r="X980" s="100"/>
      <c r="Y980" s="102" t="s">
        <v>33</v>
      </c>
      <c r="Z980" s="103" t="s">
        <v>34</v>
      </c>
      <c r="AA980" s="103" t="s">
        <v>35</v>
      </c>
    </row>
    <row r="981" spans="1:27" ht="15" customHeight="1" x14ac:dyDescent="0.25">
      <c r="A981" s="61" t="s">
        <v>36</v>
      </c>
      <c r="B981" s="94"/>
      <c r="C981" s="94"/>
      <c r="D981" s="94"/>
      <c r="E981" s="94"/>
      <c r="F981" s="94"/>
      <c r="G981" s="94"/>
      <c r="H981" s="94"/>
      <c r="I981" s="94"/>
      <c r="J981" s="94"/>
      <c r="K981" s="94"/>
      <c r="L981" s="95"/>
      <c r="M981" s="96" t="s">
        <v>212</v>
      </c>
      <c r="N981" s="97"/>
      <c r="O981" s="98"/>
      <c r="P981" s="99" t="s">
        <v>29</v>
      </c>
      <c r="Q981" s="100"/>
      <c r="R981" s="99" t="s">
        <v>46</v>
      </c>
      <c r="S981" s="100"/>
      <c r="T981" s="99" t="s">
        <v>157</v>
      </c>
      <c r="U981" s="100"/>
      <c r="V981" s="99" t="s">
        <v>575</v>
      </c>
      <c r="W981" s="101"/>
      <c r="X981" s="100"/>
      <c r="Y981" s="102" t="s">
        <v>25</v>
      </c>
      <c r="Z981" s="103" t="s">
        <v>42</v>
      </c>
      <c r="AA981" s="103" t="s">
        <v>43</v>
      </c>
    </row>
    <row r="982" spans="1:27" ht="15" customHeight="1" x14ac:dyDescent="0.25">
      <c r="A982" s="104" t="s">
        <v>44</v>
      </c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6"/>
      <c r="M982" s="84">
        <f>M977+M978+M979+M980+M981</f>
        <v>285</v>
      </c>
      <c r="N982" s="107"/>
      <c r="O982" s="85"/>
      <c r="P982" s="108">
        <f>P977+P978+P979+P980+P981</f>
        <v>11.7</v>
      </c>
      <c r="Q982" s="109"/>
      <c r="R982" s="108">
        <f>R977+R978+R979+R980+R981</f>
        <v>18.3</v>
      </c>
      <c r="S982" s="109"/>
      <c r="T982" s="108">
        <f>T977+T978+T979+T980+T981</f>
        <v>38.299999999999997</v>
      </c>
      <c r="U982" s="109"/>
      <c r="V982" s="108">
        <f>V977+V978+V979+V980+V981</f>
        <v>335.3</v>
      </c>
      <c r="W982" s="110"/>
      <c r="X982" s="109"/>
      <c r="Y982" s="111">
        <f>Y977+Y978+Y979+Y980+Y981</f>
        <v>1.7000000000000002</v>
      </c>
      <c r="Z982" s="112" t="s">
        <v>43</v>
      </c>
      <c r="AA982" s="112" t="s">
        <v>43</v>
      </c>
    </row>
    <row r="983" spans="1:27" ht="15" customHeight="1" x14ac:dyDescent="0.25">
      <c r="A983" s="91" t="s">
        <v>47</v>
      </c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V983" s="92"/>
      <c r="W983" s="92"/>
      <c r="X983" s="92"/>
      <c r="Y983" s="92"/>
      <c r="Z983" s="92"/>
      <c r="AA983" s="93"/>
    </row>
    <row r="984" spans="1:27" ht="15" customHeight="1" x14ac:dyDescent="0.25">
      <c r="A984" s="61" t="s">
        <v>48</v>
      </c>
      <c r="B984" s="94"/>
      <c r="C984" s="94"/>
      <c r="D984" s="94"/>
      <c r="E984" s="94"/>
      <c r="F984" s="94"/>
      <c r="G984" s="94"/>
      <c r="H984" s="94"/>
      <c r="I984" s="94"/>
      <c r="J984" s="94"/>
      <c r="K984" s="94"/>
      <c r="L984" s="95"/>
      <c r="M984" s="96" t="s">
        <v>49</v>
      </c>
      <c r="N984" s="97"/>
      <c r="O984" s="98"/>
      <c r="P984" s="99" t="s">
        <v>50</v>
      </c>
      <c r="Q984" s="100"/>
      <c r="R984" s="99" t="s">
        <v>25</v>
      </c>
      <c r="S984" s="100"/>
      <c r="T984" s="99" t="s">
        <v>51</v>
      </c>
      <c r="U984" s="100"/>
      <c r="V984" s="99" t="s">
        <v>52</v>
      </c>
      <c r="W984" s="101"/>
      <c r="X984" s="100"/>
      <c r="Y984" s="102" t="s">
        <v>53</v>
      </c>
      <c r="Z984" s="103" t="s">
        <v>54</v>
      </c>
      <c r="AA984" s="103" t="s">
        <v>55</v>
      </c>
    </row>
    <row r="985" spans="1:27" ht="15" customHeight="1" x14ac:dyDescent="0.25">
      <c r="A985" s="104" t="s">
        <v>44</v>
      </c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6"/>
      <c r="M985" s="84" t="s">
        <v>49</v>
      </c>
      <c r="N985" s="107"/>
      <c r="O985" s="85"/>
      <c r="P985" s="108" t="s">
        <v>50</v>
      </c>
      <c r="Q985" s="109"/>
      <c r="R985" s="108" t="s">
        <v>25</v>
      </c>
      <c r="S985" s="109"/>
      <c r="T985" s="108" t="s">
        <v>51</v>
      </c>
      <c r="U985" s="109"/>
      <c r="V985" s="108" t="s">
        <v>52</v>
      </c>
      <c r="W985" s="110"/>
      <c r="X985" s="109"/>
      <c r="Y985" s="111" t="s">
        <v>53</v>
      </c>
      <c r="Z985" s="112" t="s">
        <v>43</v>
      </c>
      <c r="AA985" s="112" t="s">
        <v>43</v>
      </c>
    </row>
    <row r="986" spans="1:27" ht="15" customHeight="1" x14ac:dyDescent="0.25">
      <c r="A986" s="91" t="s">
        <v>56</v>
      </c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  <c r="S986" s="92"/>
      <c r="T986" s="92"/>
      <c r="U986" s="92"/>
      <c r="V986" s="92"/>
      <c r="W986" s="92"/>
      <c r="X986" s="92"/>
      <c r="Y986" s="92"/>
      <c r="Z986" s="92"/>
      <c r="AA986" s="93"/>
    </row>
    <row r="987" spans="1:27" ht="15" customHeight="1" x14ac:dyDescent="0.25">
      <c r="A987" s="61" t="s">
        <v>414</v>
      </c>
      <c r="B987" s="94"/>
      <c r="C987" s="94"/>
      <c r="D987" s="94"/>
      <c r="E987" s="94"/>
      <c r="F987" s="94"/>
      <c r="G987" s="94"/>
      <c r="H987" s="94"/>
      <c r="I987" s="94"/>
      <c r="J987" s="94"/>
      <c r="K987" s="94"/>
      <c r="L987" s="95"/>
      <c r="M987" s="96" t="s">
        <v>226</v>
      </c>
      <c r="N987" s="97"/>
      <c r="O987" s="98"/>
      <c r="P987" s="99" t="s">
        <v>17</v>
      </c>
      <c r="Q987" s="100"/>
      <c r="R987" s="99" t="s">
        <v>668</v>
      </c>
      <c r="S987" s="100"/>
      <c r="T987" s="99" t="s">
        <v>220</v>
      </c>
      <c r="U987" s="100"/>
      <c r="V987" s="99" t="s">
        <v>669</v>
      </c>
      <c r="W987" s="101"/>
      <c r="X987" s="100"/>
      <c r="Y987" s="102" t="s">
        <v>39</v>
      </c>
      <c r="Z987" s="103" t="s">
        <v>416</v>
      </c>
      <c r="AA987" s="103" t="s">
        <v>103</v>
      </c>
    </row>
    <row r="988" spans="1:27" ht="15" customHeight="1" x14ac:dyDescent="0.25">
      <c r="A988" s="61" t="s">
        <v>63</v>
      </c>
      <c r="B988" s="94"/>
      <c r="C988" s="94"/>
      <c r="D988" s="94"/>
      <c r="E988" s="94"/>
      <c r="F988" s="94"/>
      <c r="G988" s="94"/>
      <c r="H988" s="94"/>
      <c r="I988" s="94"/>
      <c r="J988" s="94"/>
      <c r="K988" s="94"/>
      <c r="L988" s="95"/>
      <c r="M988" s="96" t="s">
        <v>592</v>
      </c>
      <c r="N988" s="97"/>
      <c r="O988" s="98"/>
      <c r="P988" s="99" t="s">
        <v>220</v>
      </c>
      <c r="Q988" s="100"/>
      <c r="R988" s="99" t="s">
        <v>106</v>
      </c>
      <c r="S988" s="100"/>
      <c r="T988" s="99" t="s">
        <v>216</v>
      </c>
      <c r="U988" s="100"/>
      <c r="V988" s="99" t="s">
        <v>593</v>
      </c>
      <c r="W988" s="101"/>
      <c r="X988" s="100"/>
      <c r="Y988" s="102" t="s">
        <v>108</v>
      </c>
      <c r="Z988" s="103" t="s">
        <v>69</v>
      </c>
      <c r="AA988" s="103" t="s">
        <v>55</v>
      </c>
    </row>
    <row r="989" spans="1:27" ht="15" customHeight="1" x14ac:dyDescent="0.25">
      <c r="A989" s="61" t="s">
        <v>417</v>
      </c>
      <c r="B989" s="94"/>
      <c r="C989" s="94"/>
      <c r="D989" s="94"/>
      <c r="E989" s="94"/>
      <c r="F989" s="94"/>
      <c r="G989" s="94"/>
      <c r="H989" s="94"/>
      <c r="I989" s="94"/>
      <c r="J989" s="94"/>
      <c r="K989" s="94"/>
      <c r="L989" s="95"/>
      <c r="M989" s="96" t="s">
        <v>117</v>
      </c>
      <c r="N989" s="97"/>
      <c r="O989" s="98"/>
      <c r="P989" s="99" t="s">
        <v>231</v>
      </c>
      <c r="Q989" s="100"/>
      <c r="R989" s="99" t="s">
        <v>249</v>
      </c>
      <c r="S989" s="100"/>
      <c r="T989" s="99" t="s">
        <v>38</v>
      </c>
      <c r="U989" s="100"/>
      <c r="V989" s="99" t="s">
        <v>670</v>
      </c>
      <c r="W989" s="101"/>
      <c r="X989" s="100"/>
      <c r="Y989" s="102" t="s">
        <v>213</v>
      </c>
      <c r="Z989" s="103" t="s">
        <v>420</v>
      </c>
      <c r="AA989" s="103" t="s">
        <v>55</v>
      </c>
    </row>
    <row r="990" spans="1:27" ht="15" customHeight="1" x14ac:dyDescent="0.25">
      <c r="A990" s="61" t="s">
        <v>78</v>
      </c>
      <c r="B990" s="94"/>
      <c r="C990" s="94"/>
      <c r="D990" s="94"/>
      <c r="E990" s="94"/>
      <c r="F990" s="94"/>
      <c r="G990" s="94"/>
      <c r="H990" s="94"/>
      <c r="I990" s="94"/>
      <c r="J990" s="94"/>
      <c r="K990" s="94"/>
      <c r="L990" s="95"/>
      <c r="M990" s="96">
        <v>100</v>
      </c>
      <c r="N990" s="97"/>
      <c r="O990" s="98"/>
      <c r="P990" s="99">
        <v>2.2999999999999998</v>
      </c>
      <c r="Q990" s="100"/>
      <c r="R990" s="99">
        <v>2.8</v>
      </c>
      <c r="S990" s="100"/>
      <c r="T990" s="99">
        <v>24.5</v>
      </c>
      <c r="U990" s="100"/>
      <c r="V990" s="99">
        <v>133</v>
      </c>
      <c r="W990" s="101"/>
      <c r="X990" s="100"/>
      <c r="Y990" s="102" t="s">
        <v>25</v>
      </c>
      <c r="Z990" s="103" t="s">
        <v>81</v>
      </c>
      <c r="AA990" s="103" t="s">
        <v>35</v>
      </c>
    </row>
    <row r="991" spans="1:27" ht="15" customHeight="1" x14ac:dyDescent="0.25">
      <c r="A991" s="61" t="s">
        <v>303</v>
      </c>
      <c r="B991" s="94"/>
      <c r="C991" s="94"/>
      <c r="D991" s="94"/>
      <c r="E991" s="94"/>
      <c r="F991" s="94"/>
      <c r="G991" s="94"/>
      <c r="H991" s="94"/>
      <c r="I991" s="94"/>
      <c r="J991" s="94"/>
      <c r="K991" s="94"/>
      <c r="L991" s="95"/>
      <c r="M991" s="96">
        <v>130</v>
      </c>
      <c r="N991" s="97"/>
      <c r="O991" s="98"/>
      <c r="P991" s="99" t="s">
        <v>22</v>
      </c>
      <c r="Q991" s="100"/>
      <c r="R991" s="99" t="s">
        <v>22</v>
      </c>
      <c r="S991" s="100"/>
      <c r="T991" s="99">
        <v>14.9</v>
      </c>
      <c r="U991" s="100"/>
      <c r="V991" s="99">
        <v>52.6</v>
      </c>
      <c r="W991" s="101"/>
      <c r="X991" s="100"/>
      <c r="Y991" s="102" t="s">
        <v>92</v>
      </c>
      <c r="Z991" s="103" t="s">
        <v>306</v>
      </c>
      <c r="AA991" s="103" t="s">
        <v>35</v>
      </c>
    </row>
    <row r="992" spans="1:27" ht="15" customHeight="1" x14ac:dyDescent="0.25">
      <c r="A992" s="61" t="s">
        <v>91</v>
      </c>
      <c r="B992" s="94"/>
      <c r="C992" s="94"/>
      <c r="D992" s="94"/>
      <c r="E992" s="94"/>
      <c r="F992" s="94"/>
      <c r="G992" s="94"/>
      <c r="H992" s="94"/>
      <c r="I992" s="94"/>
      <c r="J992" s="94"/>
      <c r="K992" s="94"/>
      <c r="L992" s="95"/>
      <c r="M992" s="96">
        <v>30</v>
      </c>
      <c r="N992" s="97"/>
      <c r="O992" s="98"/>
      <c r="P992" s="99">
        <v>2.5</v>
      </c>
      <c r="Q992" s="100"/>
      <c r="R992" s="99">
        <v>0.4</v>
      </c>
      <c r="S992" s="100"/>
      <c r="T992" s="99">
        <v>14.3</v>
      </c>
      <c r="U992" s="100"/>
      <c r="V992" s="99">
        <v>63.3</v>
      </c>
      <c r="W992" s="101"/>
      <c r="X992" s="100"/>
      <c r="Y992" s="102" t="s">
        <v>25</v>
      </c>
      <c r="Z992" s="103" t="s">
        <v>42</v>
      </c>
      <c r="AA992" s="103" t="s">
        <v>43</v>
      </c>
    </row>
    <row r="993" spans="1:27" ht="15" customHeight="1" x14ac:dyDescent="0.25">
      <c r="A993" s="104" t="s">
        <v>44</v>
      </c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6"/>
      <c r="M993" s="84">
        <v>545</v>
      </c>
      <c r="N993" s="107"/>
      <c r="O993" s="85"/>
      <c r="P993" s="108">
        <f>P987+P988+P989+P990+P991+P992</f>
        <v>15.999999999999998</v>
      </c>
      <c r="Q993" s="109"/>
      <c r="R993" s="108">
        <f>R987+R988+R989+R990+R991+R992</f>
        <v>15</v>
      </c>
      <c r="S993" s="109"/>
      <c r="T993" s="108">
        <f>T987+T988+T989+T990+T991+T992</f>
        <v>68</v>
      </c>
      <c r="U993" s="109"/>
      <c r="V993" s="108">
        <f>V987+V988+V989+V990+V991+V992</f>
        <v>436.3</v>
      </c>
      <c r="W993" s="110"/>
      <c r="X993" s="109"/>
      <c r="Y993" s="111">
        <f>Y987+Y988+Y989+Y990+Y991+Y992</f>
        <v>12.799999999999999</v>
      </c>
      <c r="Z993" s="112" t="s">
        <v>43</v>
      </c>
      <c r="AA993" s="112" t="s">
        <v>43</v>
      </c>
    </row>
    <row r="994" spans="1:27" ht="15" customHeight="1" x14ac:dyDescent="0.25">
      <c r="A994" s="91" t="s">
        <v>96</v>
      </c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  <c r="V994" s="92"/>
      <c r="W994" s="92"/>
      <c r="X994" s="92"/>
      <c r="Y994" s="92"/>
      <c r="Z994" s="92"/>
      <c r="AA994" s="93"/>
    </row>
    <row r="995" spans="1:27" ht="15" customHeight="1" x14ac:dyDescent="0.25">
      <c r="A995" s="61" t="s">
        <v>540</v>
      </c>
      <c r="B995" s="94"/>
      <c r="C995" s="94"/>
      <c r="D995" s="94"/>
      <c r="E995" s="94"/>
      <c r="F995" s="94"/>
      <c r="G995" s="94"/>
      <c r="H995" s="94"/>
      <c r="I995" s="94"/>
      <c r="J995" s="94"/>
      <c r="K995" s="94"/>
      <c r="L995" s="95"/>
      <c r="M995" s="96" t="s">
        <v>37</v>
      </c>
      <c r="N995" s="97"/>
      <c r="O995" s="98"/>
      <c r="P995" s="99">
        <v>3.5</v>
      </c>
      <c r="Q995" s="100"/>
      <c r="R995" s="99">
        <v>5</v>
      </c>
      <c r="S995" s="100"/>
      <c r="T995" s="99">
        <v>26.8</v>
      </c>
      <c r="U995" s="100"/>
      <c r="V995" s="99">
        <v>168.2</v>
      </c>
      <c r="W995" s="101"/>
      <c r="X995" s="100"/>
      <c r="Y995" s="102" t="s">
        <v>25</v>
      </c>
      <c r="Z995" s="103">
        <v>478</v>
      </c>
      <c r="AA995" s="103">
        <v>2012</v>
      </c>
    </row>
    <row r="996" spans="1:27" ht="15" customHeight="1" x14ac:dyDescent="0.25">
      <c r="A996" s="61" t="s">
        <v>259</v>
      </c>
      <c r="B996" s="94"/>
      <c r="C996" s="94"/>
      <c r="D996" s="94"/>
      <c r="E996" s="94"/>
      <c r="F996" s="94"/>
      <c r="G996" s="94"/>
      <c r="H996" s="94"/>
      <c r="I996" s="94"/>
      <c r="J996" s="94"/>
      <c r="K996" s="94"/>
      <c r="L996" s="95"/>
      <c r="M996" s="96">
        <v>150</v>
      </c>
      <c r="N996" s="97"/>
      <c r="O996" s="98"/>
      <c r="P996" s="99">
        <v>4.3</v>
      </c>
      <c r="Q996" s="100"/>
      <c r="R996" s="99">
        <v>3.8</v>
      </c>
      <c r="S996" s="100"/>
      <c r="T996" s="99">
        <v>6</v>
      </c>
      <c r="U996" s="100"/>
      <c r="V996" s="99">
        <v>79.5</v>
      </c>
      <c r="W996" s="101"/>
      <c r="X996" s="100"/>
      <c r="Y996" s="102" t="s">
        <v>233</v>
      </c>
      <c r="Z996" s="103" t="s">
        <v>263</v>
      </c>
      <c r="AA996" s="103" t="s">
        <v>55</v>
      </c>
    </row>
    <row r="997" spans="1:27" ht="15" customHeight="1" x14ac:dyDescent="0.25">
      <c r="A997" s="104" t="s">
        <v>44</v>
      </c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6"/>
      <c r="M997" s="84">
        <v>200</v>
      </c>
      <c r="N997" s="107"/>
      <c r="O997" s="85"/>
      <c r="P997" s="108">
        <f>P995+P996</f>
        <v>7.8</v>
      </c>
      <c r="Q997" s="109"/>
      <c r="R997" s="108">
        <f>R995+R996</f>
        <v>8.8000000000000007</v>
      </c>
      <c r="S997" s="109"/>
      <c r="T997" s="108">
        <f>T995+T996</f>
        <v>32.799999999999997</v>
      </c>
      <c r="U997" s="109"/>
      <c r="V997" s="108">
        <f>V995+V996</f>
        <v>247.7</v>
      </c>
      <c r="W997" s="110"/>
      <c r="X997" s="109"/>
      <c r="Y997" s="111">
        <f>Y995+Y996</f>
        <v>1.3</v>
      </c>
      <c r="Z997" s="112" t="s">
        <v>43</v>
      </c>
      <c r="AA997" s="112" t="s">
        <v>43</v>
      </c>
    </row>
    <row r="998" spans="1:27" ht="15" customHeight="1" x14ac:dyDescent="0.25">
      <c r="A998" s="91" t="s">
        <v>115</v>
      </c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  <c r="V998" s="92"/>
      <c r="W998" s="92"/>
      <c r="X998" s="92"/>
      <c r="Y998" s="92"/>
      <c r="Z998" s="92"/>
      <c r="AA998" s="93"/>
    </row>
    <row r="999" spans="1:27" ht="15" customHeight="1" x14ac:dyDescent="0.25">
      <c r="A999" s="61" t="s">
        <v>427</v>
      </c>
      <c r="B999" s="94"/>
      <c r="C999" s="94"/>
      <c r="D999" s="94"/>
      <c r="E999" s="94"/>
      <c r="F999" s="94"/>
      <c r="G999" s="94"/>
      <c r="H999" s="94"/>
      <c r="I999" s="94"/>
      <c r="J999" s="94"/>
      <c r="K999" s="94"/>
      <c r="L999" s="95"/>
      <c r="M999" s="96" t="s">
        <v>212</v>
      </c>
      <c r="N999" s="97"/>
      <c r="O999" s="98"/>
      <c r="P999" s="99" t="s">
        <v>356</v>
      </c>
      <c r="Q999" s="100"/>
      <c r="R999" s="99" t="s">
        <v>84</v>
      </c>
      <c r="S999" s="100"/>
      <c r="T999" s="99" t="s">
        <v>623</v>
      </c>
      <c r="U999" s="100"/>
      <c r="V999" s="99" t="s">
        <v>671</v>
      </c>
      <c r="W999" s="101"/>
      <c r="X999" s="100"/>
      <c r="Y999" s="102" t="s">
        <v>300</v>
      </c>
      <c r="Z999" s="103" t="s">
        <v>428</v>
      </c>
      <c r="AA999" s="103" t="s">
        <v>35</v>
      </c>
    </row>
    <row r="1000" spans="1:27" ht="15" customHeight="1" x14ac:dyDescent="0.25">
      <c r="A1000" s="61" t="s">
        <v>429</v>
      </c>
      <c r="B1000" s="94"/>
      <c r="C1000" s="94"/>
      <c r="D1000" s="94"/>
      <c r="E1000" s="94"/>
      <c r="F1000" s="94"/>
      <c r="G1000" s="94"/>
      <c r="H1000" s="94"/>
      <c r="I1000" s="94"/>
      <c r="J1000" s="94"/>
      <c r="K1000" s="94"/>
      <c r="L1000" s="95"/>
      <c r="M1000" s="96" t="s">
        <v>430</v>
      </c>
      <c r="N1000" s="97"/>
      <c r="O1000" s="98"/>
      <c r="P1000" s="99" t="s">
        <v>431</v>
      </c>
      <c r="Q1000" s="100"/>
      <c r="R1000" s="99" t="s">
        <v>390</v>
      </c>
      <c r="S1000" s="100"/>
      <c r="T1000" s="99" t="s">
        <v>432</v>
      </c>
      <c r="U1000" s="100"/>
      <c r="V1000" s="99" t="s">
        <v>433</v>
      </c>
      <c r="W1000" s="101"/>
      <c r="X1000" s="100"/>
      <c r="Y1000" s="102" t="s">
        <v>33</v>
      </c>
      <c r="Z1000" s="103" t="s">
        <v>434</v>
      </c>
      <c r="AA1000" s="103" t="s">
        <v>35</v>
      </c>
    </row>
    <row r="1001" spans="1:27" ht="15" customHeight="1" x14ac:dyDescent="0.25">
      <c r="A1001" s="61" t="s">
        <v>252</v>
      </c>
      <c r="B1001" s="94"/>
      <c r="C1001" s="94"/>
      <c r="D1001" s="94"/>
      <c r="E1001" s="94"/>
      <c r="F1001" s="94"/>
      <c r="G1001" s="94"/>
      <c r="H1001" s="94"/>
      <c r="I1001" s="94"/>
      <c r="J1001" s="94"/>
      <c r="K1001" s="94"/>
      <c r="L1001" s="95"/>
      <c r="M1001" s="96" t="s">
        <v>12</v>
      </c>
      <c r="N1001" s="97"/>
      <c r="O1001" s="98"/>
      <c r="P1001" s="99" t="s">
        <v>356</v>
      </c>
      <c r="Q1001" s="100"/>
      <c r="R1001" s="99" t="s">
        <v>25</v>
      </c>
      <c r="S1001" s="100"/>
      <c r="T1001" s="99" t="s">
        <v>672</v>
      </c>
      <c r="U1001" s="100"/>
      <c r="V1001" s="99" t="s">
        <v>673</v>
      </c>
      <c r="W1001" s="101"/>
      <c r="X1001" s="100"/>
      <c r="Y1001" s="102" t="s">
        <v>33</v>
      </c>
      <c r="Z1001" s="103" t="s">
        <v>254</v>
      </c>
      <c r="AA1001" s="103" t="s">
        <v>103</v>
      </c>
    </row>
    <row r="1002" spans="1:27" ht="15" customHeight="1" x14ac:dyDescent="0.25">
      <c r="A1002" s="61" t="s">
        <v>36</v>
      </c>
      <c r="B1002" s="94"/>
      <c r="C1002" s="94"/>
      <c r="D1002" s="94"/>
      <c r="E1002" s="94"/>
      <c r="F1002" s="94"/>
      <c r="G1002" s="94"/>
      <c r="H1002" s="94"/>
      <c r="I1002" s="94"/>
      <c r="J1002" s="94"/>
      <c r="K1002" s="94"/>
      <c r="L1002" s="95"/>
      <c r="M1002" s="96" t="s">
        <v>212</v>
      </c>
      <c r="N1002" s="97"/>
      <c r="O1002" s="98"/>
      <c r="P1002" s="99" t="s">
        <v>99</v>
      </c>
      <c r="Q1002" s="100"/>
      <c r="R1002" s="99" t="s">
        <v>356</v>
      </c>
      <c r="S1002" s="100"/>
      <c r="T1002" s="99" t="s">
        <v>155</v>
      </c>
      <c r="U1002" s="100"/>
      <c r="V1002" s="99" t="s">
        <v>674</v>
      </c>
      <c r="W1002" s="101"/>
      <c r="X1002" s="100"/>
      <c r="Y1002" s="102" t="s">
        <v>25</v>
      </c>
      <c r="Z1002" s="103" t="s">
        <v>42</v>
      </c>
      <c r="AA1002" s="103" t="s">
        <v>43</v>
      </c>
    </row>
    <row r="1003" spans="1:27" ht="15" customHeight="1" x14ac:dyDescent="0.25">
      <c r="A1003" s="104" t="s">
        <v>44</v>
      </c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6"/>
      <c r="M1003" s="84" t="s">
        <v>675</v>
      </c>
      <c r="N1003" s="107"/>
      <c r="O1003" s="85"/>
      <c r="P1003" s="108">
        <f>P999+P1000+P1001+P1002</f>
        <v>21.6</v>
      </c>
      <c r="Q1003" s="109"/>
      <c r="R1003" s="108">
        <f>R999+R1000+R1001+R1002</f>
        <v>17</v>
      </c>
      <c r="S1003" s="109"/>
      <c r="T1003" s="108">
        <f>T999+T1000+T1001+T1002</f>
        <v>63.8</v>
      </c>
      <c r="U1003" s="109"/>
      <c r="V1003" s="108">
        <f>V999+V1000+V1001+V1002</f>
        <v>456.5</v>
      </c>
      <c r="W1003" s="110"/>
      <c r="X1003" s="109"/>
      <c r="Y1003" s="111">
        <f>Y999+Y1000+Y1001+Y1002</f>
        <v>1.5</v>
      </c>
      <c r="Z1003" s="112" t="s">
        <v>43</v>
      </c>
      <c r="AA1003" s="112" t="s">
        <v>43</v>
      </c>
    </row>
    <row r="1004" spans="1:27" ht="15" customHeight="1" x14ac:dyDescent="0.25">
      <c r="A1004" s="104" t="s">
        <v>130</v>
      </c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6"/>
      <c r="P1004" s="108">
        <f>P982+P985+P993+P997+P1003</f>
        <v>57.9</v>
      </c>
      <c r="Q1004" s="109"/>
      <c r="R1004" s="108">
        <f>R982+R993+R997+R1003</f>
        <v>59.099999999999994</v>
      </c>
      <c r="S1004" s="109"/>
      <c r="T1004" s="108">
        <f>T982+T985+T993+T997+T1003</f>
        <v>219.10000000000002</v>
      </c>
      <c r="U1004" s="109"/>
      <c r="V1004" s="108">
        <f>V982+V985+V993+V997+V1003</f>
        <v>1544.6000000000001</v>
      </c>
      <c r="W1004" s="110"/>
      <c r="X1004" s="109"/>
      <c r="Y1004" s="111">
        <f>Y982+Y985+Y993+Y997+Y1003</f>
        <v>20.5</v>
      </c>
      <c r="Z1004" s="112" t="s">
        <v>43</v>
      </c>
      <c r="AA1004" s="112" t="s">
        <v>43</v>
      </c>
    </row>
    <row r="1005" spans="1:27" ht="15" customHeight="1" x14ac:dyDescent="0.25">
      <c r="A1005" s="69" t="s">
        <v>43</v>
      </c>
      <c r="B1005" s="69"/>
      <c r="C1005" s="69"/>
      <c r="D1005" s="69"/>
      <c r="E1005" s="69"/>
      <c r="F1005" s="69"/>
      <c r="G1005" s="69"/>
      <c r="H1005" s="69"/>
      <c r="I1005" s="69"/>
      <c r="J1005" s="69"/>
      <c r="K1005" s="69"/>
      <c r="L1005" s="69"/>
      <c r="M1005" s="69"/>
      <c r="N1005" s="69"/>
      <c r="O1005" s="69"/>
      <c r="P1005" s="69"/>
      <c r="Q1005" s="69"/>
      <c r="R1005" s="69"/>
      <c r="S1005" s="69"/>
      <c r="T1005" s="69"/>
      <c r="U1005" s="69"/>
      <c r="V1005" s="69"/>
      <c r="W1005" s="69"/>
      <c r="X1005" s="69"/>
      <c r="Y1005" s="69"/>
      <c r="Z1005" s="69"/>
      <c r="AA1005" s="69"/>
    </row>
    <row r="1006" spans="1:27" ht="15" customHeight="1" x14ac:dyDescent="0.25">
      <c r="A1006" s="68" t="s">
        <v>557</v>
      </c>
      <c r="B1006" s="68"/>
      <c r="C1006" s="68"/>
      <c r="D1006" s="68"/>
      <c r="E1006" s="68"/>
      <c r="F1006" s="68"/>
      <c r="G1006" s="68"/>
      <c r="H1006" s="68"/>
      <c r="I1006" s="68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68"/>
      <c r="U1006" s="68"/>
      <c r="V1006" s="68"/>
      <c r="W1006" s="68"/>
      <c r="X1006" s="68"/>
      <c r="Y1006" s="68"/>
      <c r="Z1006" s="69"/>
      <c r="AA1006" s="69"/>
    </row>
    <row r="1007" spans="1:27" ht="15" customHeight="1" x14ac:dyDescent="0.25">
      <c r="A1007" s="70" t="s">
        <v>0</v>
      </c>
      <c r="B1007" s="71"/>
      <c r="C1007" s="71"/>
      <c r="D1007" s="71"/>
      <c r="E1007" s="71"/>
      <c r="F1007" s="71"/>
      <c r="G1007" s="71"/>
      <c r="H1007" s="71"/>
      <c r="I1007" s="71"/>
      <c r="J1007" s="71"/>
      <c r="K1007" s="71"/>
      <c r="L1007" s="72"/>
      <c r="M1007" s="70" t="s">
        <v>1</v>
      </c>
      <c r="N1007" s="71"/>
      <c r="O1007" s="72"/>
      <c r="P1007" s="73" t="s">
        <v>2</v>
      </c>
      <c r="Q1007" s="74"/>
      <c r="R1007" s="74"/>
      <c r="S1007" s="74"/>
      <c r="T1007" s="74"/>
      <c r="U1007" s="75"/>
      <c r="V1007" s="76" t="s">
        <v>3</v>
      </c>
      <c r="W1007" s="77"/>
      <c r="X1007" s="78"/>
      <c r="Y1007" s="79" t="s">
        <v>4</v>
      </c>
      <c r="Z1007" s="80" t="s">
        <v>5</v>
      </c>
      <c r="AA1007" s="80" t="s">
        <v>6</v>
      </c>
    </row>
    <row r="1008" spans="1:27" ht="15" customHeight="1" x14ac:dyDescent="0.25">
      <c r="A1008" s="81"/>
      <c r="B1008" s="82"/>
      <c r="C1008" s="82"/>
      <c r="D1008" s="82"/>
      <c r="E1008" s="82"/>
      <c r="F1008" s="82"/>
      <c r="G1008" s="82"/>
      <c r="H1008" s="82"/>
      <c r="I1008" s="82"/>
      <c r="J1008" s="82"/>
      <c r="K1008" s="82"/>
      <c r="L1008" s="83"/>
      <c r="M1008" s="81"/>
      <c r="N1008" s="82"/>
      <c r="O1008" s="83"/>
      <c r="P1008" s="84" t="s">
        <v>7</v>
      </c>
      <c r="Q1008" s="85"/>
      <c r="R1008" s="84" t="s">
        <v>8</v>
      </c>
      <c r="S1008" s="85"/>
      <c r="T1008" s="84" t="s">
        <v>9</v>
      </c>
      <c r="U1008" s="85"/>
      <c r="V1008" s="86"/>
      <c r="W1008" s="87"/>
      <c r="X1008" s="88"/>
      <c r="Y1008" s="89"/>
      <c r="Z1008" s="90"/>
      <c r="AA1008" s="90"/>
    </row>
    <row r="1009" spans="1:27" ht="15" customHeight="1" x14ac:dyDescent="0.25">
      <c r="A1009" s="91" t="s">
        <v>10</v>
      </c>
      <c r="B1009" s="92"/>
      <c r="C1009" s="92"/>
      <c r="D1009" s="92"/>
      <c r="E1009" s="92"/>
      <c r="F1009" s="92"/>
      <c r="G1009" s="92"/>
      <c r="H1009" s="92"/>
      <c r="I1009" s="92"/>
      <c r="J1009" s="92"/>
      <c r="K1009" s="92"/>
      <c r="L1009" s="92"/>
      <c r="M1009" s="92"/>
      <c r="N1009" s="92"/>
      <c r="O1009" s="92"/>
      <c r="P1009" s="92"/>
      <c r="Q1009" s="92"/>
      <c r="R1009" s="92"/>
      <c r="S1009" s="92"/>
      <c r="T1009" s="92"/>
      <c r="U1009" s="92"/>
      <c r="V1009" s="92"/>
      <c r="W1009" s="92"/>
      <c r="X1009" s="92"/>
      <c r="Y1009" s="92"/>
      <c r="Z1009" s="92"/>
      <c r="AA1009" s="93"/>
    </row>
    <row r="1010" spans="1:27" ht="15" customHeight="1" x14ac:dyDescent="0.25">
      <c r="A1010" s="61" t="s">
        <v>442</v>
      </c>
      <c r="B1010" s="94"/>
      <c r="C1010" s="94"/>
      <c r="D1010" s="94"/>
      <c r="E1010" s="94"/>
      <c r="F1010" s="94"/>
      <c r="G1010" s="94"/>
      <c r="H1010" s="94"/>
      <c r="I1010" s="94"/>
      <c r="J1010" s="94"/>
      <c r="K1010" s="94"/>
      <c r="L1010" s="95"/>
      <c r="M1010" s="96" t="s">
        <v>28</v>
      </c>
      <c r="N1010" s="97"/>
      <c r="O1010" s="98"/>
      <c r="P1010" s="99" t="s">
        <v>290</v>
      </c>
      <c r="Q1010" s="100"/>
      <c r="R1010" s="99" t="s">
        <v>13</v>
      </c>
      <c r="S1010" s="100"/>
      <c r="T1010" s="99" t="s">
        <v>314</v>
      </c>
      <c r="U1010" s="100"/>
      <c r="V1010" s="99" t="s">
        <v>676</v>
      </c>
      <c r="W1010" s="101"/>
      <c r="X1010" s="100"/>
      <c r="Y1010" s="102" t="s">
        <v>33</v>
      </c>
      <c r="Z1010" s="103" t="s">
        <v>446</v>
      </c>
      <c r="AA1010" s="103" t="s">
        <v>19</v>
      </c>
    </row>
    <row r="1011" spans="1:27" ht="15" customHeight="1" x14ac:dyDescent="0.25">
      <c r="A1011" s="61" t="s">
        <v>140</v>
      </c>
      <c r="B1011" s="94"/>
      <c r="C1011" s="94"/>
      <c r="D1011" s="94"/>
      <c r="E1011" s="94"/>
      <c r="F1011" s="94"/>
      <c r="G1011" s="94"/>
      <c r="H1011" s="94"/>
      <c r="I1011" s="94"/>
      <c r="J1011" s="94"/>
      <c r="K1011" s="94"/>
      <c r="L1011" s="95"/>
      <c r="M1011" s="96" t="s">
        <v>21</v>
      </c>
      <c r="N1011" s="97"/>
      <c r="O1011" s="98"/>
      <c r="P1011" s="99" t="s">
        <v>29</v>
      </c>
      <c r="Q1011" s="100"/>
      <c r="R1011" s="99" t="s">
        <v>61</v>
      </c>
      <c r="S1011" s="100"/>
      <c r="T1011" s="99" t="s">
        <v>25</v>
      </c>
      <c r="U1011" s="100"/>
      <c r="V1011" s="99" t="s">
        <v>141</v>
      </c>
      <c r="W1011" s="101"/>
      <c r="X1011" s="100"/>
      <c r="Y1011" s="102" t="s">
        <v>22</v>
      </c>
      <c r="Z1011" s="103" t="s">
        <v>142</v>
      </c>
      <c r="AA1011" s="103" t="s">
        <v>19</v>
      </c>
    </row>
    <row r="1012" spans="1:27" ht="15" customHeight="1" x14ac:dyDescent="0.25">
      <c r="A1012" s="61" t="s">
        <v>677</v>
      </c>
      <c r="B1012" s="94"/>
      <c r="C1012" s="94"/>
      <c r="D1012" s="94"/>
      <c r="E1012" s="94"/>
      <c r="F1012" s="94"/>
      <c r="G1012" s="94"/>
      <c r="H1012" s="94"/>
      <c r="I1012" s="94"/>
      <c r="J1012" s="94"/>
      <c r="K1012" s="94"/>
      <c r="L1012" s="95"/>
      <c r="M1012" s="96" t="s">
        <v>28</v>
      </c>
      <c r="N1012" s="97"/>
      <c r="O1012" s="98"/>
      <c r="P1012" s="99" t="s">
        <v>124</v>
      </c>
      <c r="Q1012" s="100"/>
      <c r="R1012" s="99" t="s">
        <v>25</v>
      </c>
      <c r="S1012" s="100"/>
      <c r="T1012" s="99" t="s">
        <v>143</v>
      </c>
      <c r="U1012" s="100"/>
      <c r="V1012" s="99" t="s">
        <v>144</v>
      </c>
      <c r="W1012" s="101"/>
      <c r="X1012" s="100"/>
      <c r="Y1012" s="102" t="s">
        <v>25</v>
      </c>
      <c r="Z1012" s="103" t="s">
        <v>127</v>
      </c>
      <c r="AA1012" s="103" t="s">
        <v>55</v>
      </c>
    </row>
    <row r="1013" spans="1:27" ht="15" customHeight="1" x14ac:dyDescent="0.25">
      <c r="A1013" s="61" t="s">
        <v>36</v>
      </c>
      <c r="B1013" s="94"/>
      <c r="C1013" s="94"/>
      <c r="D1013" s="94"/>
      <c r="E1013" s="94"/>
      <c r="F1013" s="94"/>
      <c r="G1013" s="94"/>
      <c r="H1013" s="94"/>
      <c r="I1013" s="94"/>
      <c r="J1013" s="94"/>
      <c r="K1013" s="94"/>
      <c r="L1013" s="95"/>
      <c r="M1013" s="96" t="s">
        <v>212</v>
      </c>
      <c r="N1013" s="97"/>
      <c r="O1013" s="98"/>
      <c r="P1013" s="99" t="s">
        <v>29</v>
      </c>
      <c r="Q1013" s="100"/>
      <c r="R1013" s="99" t="s">
        <v>46</v>
      </c>
      <c r="S1013" s="100"/>
      <c r="T1013" s="99" t="s">
        <v>157</v>
      </c>
      <c r="U1013" s="100"/>
      <c r="V1013" s="99" t="s">
        <v>575</v>
      </c>
      <c r="W1013" s="101"/>
      <c r="X1013" s="100"/>
      <c r="Y1013" s="102" t="s">
        <v>25</v>
      </c>
      <c r="Z1013" s="103" t="s">
        <v>42</v>
      </c>
      <c r="AA1013" s="103" t="s">
        <v>43</v>
      </c>
    </row>
    <row r="1014" spans="1:27" ht="15" customHeight="1" x14ac:dyDescent="0.25">
      <c r="A1014" s="104" t="s">
        <v>44</v>
      </c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6"/>
      <c r="M1014" s="84" t="s">
        <v>399</v>
      </c>
      <c r="N1014" s="107"/>
      <c r="O1014" s="85"/>
      <c r="P1014" s="108">
        <f>P1010+P1011+P1012+P1013</f>
        <v>9.5</v>
      </c>
      <c r="Q1014" s="109"/>
      <c r="R1014" s="108">
        <f>R1010+R1011+R1012+R1013</f>
        <v>9.2000000000000011</v>
      </c>
      <c r="S1014" s="109"/>
      <c r="T1014" s="108">
        <f>T1010+T1012+T1013</f>
        <v>51</v>
      </c>
      <c r="U1014" s="109"/>
      <c r="V1014" s="108">
        <f>V1010+V1011+V1012+V1013</f>
        <v>298.10000000000002</v>
      </c>
      <c r="W1014" s="110"/>
      <c r="X1014" s="109"/>
      <c r="Y1014" s="111">
        <f>Y1010+Y1011+Y1012+Y1013</f>
        <v>0.5</v>
      </c>
      <c r="Z1014" s="112" t="s">
        <v>43</v>
      </c>
      <c r="AA1014" s="112" t="s">
        <v>43</v>
      </c>
    </row>
    <row r="1015" spans="1:27" ht="15" customHeight="1" x14ac:dyDescent="0.25">
      <c r="A1015" s="91" t="s">
        <v>47</v>
      </c>
      <c r="B1015" s="92"/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  <c r="O1015" s="92"/>
      <c r="P1015" s="92"/>
      <c r="Q1015" s="92"/>
      <c r="R1015" s="92"/>
      <c r="S1015" s="92"/>
      <c r="T1015" s="92"/>
      <c r="U1015" s="92"/>
      <c r="V1015" s="92"/>
      <c r="W1015" s="92"/>
      <c r="X1015" s="92"/>
      <c r="Y1015" s="92"/>
      <c r="Z1015" s="92"/>
      <c r="AA1015" s="93"/>
    </row>
    <row r="1016" spans="1:27" ht="15" customHeight="1" x14ac:dyDescent="0.25">
      <c r="A1016" s="61" t="s">
        <v>154</v>
      </c>
      <c r="B1016" s="94"/>
      <c r="C1016" s="94"/>
      <c r="D1016" s="94"/>
      <c r="E1016" s="94"/>
      <c r="F1016" s="94"/>
      <c r="G1016" s="94"/>
      <c r="H1016" s="94"/>
      <c r="I1016" s="94"/>
      <c r="J1016" s="94"/>
      <c r="K1016" s="94"/>
      <c r="L1016" s="95"/>
      <c r="M1016" s="96">
        <v>110</v>
      </c>
      <c r="N1016" s="97"/>
      <c r="O1016" s="98"/>
      <c r="P1016" s="99" t="s">
        <v>92</v>
      </c>
      <c r="Q1016" s="100"/>
      <c r="R1016" s="99" t="s">
        <v>92</v>
      </c>
      <c r="S1016" s="100"/>
      <c r="T1016" s="99">
        <v>13.5</v>
      </c>
      <c r="U1016" s="100"/>
      <c r="V1016" s="99">
        <v>64.599999999999994</v>
      </c>
      <c r="W1016" s="101"/>
      <c r="X1016" s="100"/>
      <c r="Y1016" s="102" t="s">
        <v>157</v>
      </c>
      <c r="Z1016" s="103" t="s">
        <v>122</v>
      </c>
      <c r="AA1016" s="103" t="s">
        <v>35</v>
      </c>
    </row>
    <row r="1017" spans="1:27" ht="15" customHeight="1" x14ac:dyDescent="0.25">
      <c r="A1017" s="104" t="s">
        <v>44</v>
      </c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6"/>
      <c r="M1017" s="84">
        <v>110</v>
      </c>
      <c r="N1017" s="107"/>
      <c r="O1017" s="85"/>
      <c r="P1017" s="108">
        <v>0.6</v>
      </c>
      <c r="Q1017" s="109"/>
      <c r="R1017" s="108">
        <v>0.6</v>
      </c>
      <c r="S1017" s="109"/>
      <c r="T1017" s="108">
        <v>13.5</v>
      </c>
      <c r="U1017" s="109"/>
      <c r="V1017" s="108">
        <v>64.599999999999994</v>
      </c>
      <c r="W1017" s="110"/>
      <c r="X1017" s="109"/>
      <c r="Y1017" s="111">
        <v>15</v>
      </c>
      <c r="Z1017" s="112" t="s">
        <v>43</v>
      </c>
      <c r="AA1017" s="112" t="s">
        <v>43</v>
      </c>
    </row>
    <row r="1018" spans="1:27" ht="15" customHeight="1" x14ac:dyDescent="0.25">
      <c r="A1018" s="91" t="s">
        <v>56</v>
      </c>
      <c r="B1018" s="92"/>
      <c r="C1018" s="92"/>
      <c r="D1018" s="92"/>
      <c r="E1018" s="92"/>
      <c r="F1018" s="92"/>
      <c r="G1018" s="92"/>
      <c r="H1018" s="92"/>
      <c r="I1018" s="92"/>
      <c r="J1018" s="92"/>
      <c r="K1018" s="92"/>
      <c r="L1018" s="92"/>
      <c r="M1018" s="92"/>
      <c r="N1018" s="92"/>
      <c r="O1018" s="92"/>
      <c r="P1018" s="92"/>
      <c r="Q1018" s="92"/>
      <c r="R1018" s="92"/>
      <c r="S1018" s="92"/>
      <c r="T1018" s="92"/>
      <c r="U1018" s="92"/>
      <c r="V1018" s="92"/>
      <c r="W1018" s="92"/>
      <c r="X1018" s="92"/>
      <c r="Y1018" s="92"/>
      <c r="Z1018" s="92"/>
      <c r="AA1018" s="93"/>
    </row>
    <row r="1019" spans="1:27" ht="15" customHeight="1" x14ac:dyDescent="0.25">
      <c r="A1019" s="61" t="s">
        <v>538</v>
      </c>
      <c r="B1019" s="94"/>
      <c r="C1019" s="94"/>
      <c r="D1019" s="94"/>
      <c r="E1019" s="94"/>
      <c r="F1019" s="94"/>
      <c r="G1019" s="94"/>
      <c r="H1019" s="94"/>
      <c r="I1019" s="94"/>
      <c r="J1019" s="94"/>
      <c r="K1019" s="94"/>
      <c r="L1019" s="95"/>
      <c r="M1019" s="96">
        <v>30</v>
      </c>
      <c r="N1019" s="97"/>
      <c r="O1019" s="98"/>
      <c r="P1019" s="99">
        <v>3</v>
      </c>
      <c r="Q1019" s="100"/>
      <c r="R1019" s="99">
        <v>4</v>
      </c>
      <c r="S1019" s="100"/>
      <c r="T1019" s="99">
        <v>0.4</v>
      </c>
      <c r="U1019" s="100"/>
      <c r="V1019" s="99">
        <v>49.2</v>
      </c>
      <c r="W1019" s="101"/>
      <c r="X1019" s="100"/>
      <c r="Y1019" s="102" t="s">
        <v>447</v>
      </c>
      <c r="Z1019" s="103">
        <v>76</v>
      </c>
      <c r="AA1019" s="103">
        <v>2015</v>
      </c>
    </row>
    <row r="1020" spans="1:27" ht="15" customHeight="1" x14ac:dyDescent="0.25">
      <c r="A1020" s="61" t="s">
        <v>164</v>
      </c>
      <c r="B1020" s="94"/>
      <c r="C1020" s="94"/>
      <c r="D1020" s="94"/>
      <c r="E1020" s="94"/>
      <c r="F1020" s="94"/>
      <c r="G1020" s="94"/>
      <c r="H1020" s="94"/>
      <c r="I1020" s="94"/>
      <c r="J1020" s="94"/>
      <c r="K1020" s="94"/>
      <c r="L1020" s="95"/>
      <c r="M1020" s="96" t="s">
        <v>609</v>
      </c>
      <c r="N1020" s="97"/>
      <c r="O1020" s="98"/>
      <c r="P1020" s="99" t="s">
        <v>338</v>
      </c>
      <c r="Q1020" s="100"/>
      <c r="R1020" s="99" t="s">
        <v>132</v>
      </c>
      <c r="S1020" s="100"/>
      <c r="T1020" s="99" t="s">
        <v>610</v>
      </c>
      <c r="U1020" s="100"/>
      <c r="V1020" s="99" t="s">
        <v>398</v>
      </c>
      <c r="W1020" s="101"/>
      <c r="X1020" s="100"/>
      <c r="Y1020" s="102" t="s">
        <v>338</v>
      </c>
      <c r="Z1020" s="103" t="s">
        <v>169</v>
      </c>
      <c r="AA1020" s="103" t="s">
        <v>35</v>
      </c>
    </row>
    <row r="1021" spans="1:27" ht="15" customHeight="1" x14ac:dyDescent="0.25">
      <c r="A1021" s="61" t="s">
        <v>448</v>
      </c>
      <c r="B1021" s="94"/>
      <c r="C1021" s="94"/>
      <c r="D1021" s="94"/>
      <c r="E1021" s="94"/>
      <c r="F1021" s="94"/>
      <c r="G1021" s="94"/>
      <c r="H1021" s="94"/>
      <c r="I1021" s="94"/>
      <c r="J1021" s="94"/>
      <c r="K1021" s="94"/>
      <c r="L1021" s="95"/>
      <c r="M1021" s="96" t="s">
        <v>678</v>
      </c>
      <c r="N1021" s="97"/>
      <c r="O1021" s="98"/>
      <c r="P1021" s="99">
        <v>13.7</v>
      </c>
      <c r="Q1021" s="100"/>
      <c r="R1021" s="99">
        <v>11</v>
      </c>
      <c r="S1021" s="100"/>
      <c r="T1021" s="99">
        <v>3.5</v>
      </c>
      <c r="U1021" s="100"/>
      <c r="V1021" s="99">
        <v>167.9</v>
      </c>
      <c r="W1021" s="101"/>
      <c r="X1021" s="100"/>
      <c r="Y1021" s="102" t="s">
        <v>25</v>
      </c>
      <c r="Z1021" s="103" t="s">
        <v>450</v>
      </c>
      <c r="AA1021" s="103" t="s">
        <v>55</v>
      </c>
    </row>
    <row r="1022" spans="1:27" ht="15" customHeight="1" x14ac:dyDescent="0.25">
      <c r="A1022" s="61" t="s">
        <v>248</v>
      </c>
      <c r="B1022" s="94"/>
      <c r="C1022" s="94"/>
      <c r="D1022" s="94"/>
      <c r="E1022" s="94"/>
      <c r="F1022" s="94"/>
      <c r="G1022" s="94"/>
      <c r="H1022" s="94"/>
      <c r="I1022" s="94"/>
      <c r="J1022" s="94"/>
      <c r="K1022" s="94"/>
      <c r="L1022" s="95"/>
      <c r="M1022" s="96" t="s">
        <v>679</v>
      </c>
      <c r="N1022" s="97"/>
      <c r="O1022" s="98"/>
      <c r="P1022" s="99" t="s">
        <v>598</v>
      </c>
      <c r="Q1022" s="100"/>
      <c r="R1022" s="99" t="s">
        <v>80</v>
      </c>
      <c r="S1022" s="100"/>
      <c r="T1022" s="99" t="s">
        <v>680</v>
      </c>
      <c r="U1022" s="100"/>
      <c r="V1022" s="99" t="s">
        <v>681</v>
      </c>
      <c r="W1022" s="101"/>
      <c r="X1022" s="100"/>
      <c r="Y1022" s="102" t="s">
        <v>289</v>
      </c>
      <c r="Z1022" s="103" t="s">
        <v>251</v>
      </c>
      <c r="AA1022" s="103" t="s">
        <v>35</v>
      </c>
    </row>
    <row r="1023" spans="1:27" ht="15" customHeight="1" x14ac:dyDescent="0.25">
      <c r="A1023" s="61" t="s">
        <v>451</v>
      </c>
      <c r="B1023" s="94"/>
      <c r="C1023" s="94"/>
      <c r="D1023" s="94"/>
      <c r="E1023" s="94"/>
      <c r="F1023" s="94"/>
      <c r="G1023" s="94"/>
      <c r="H1023" s="94"/>
      <c r="I1023" s="94"/>
      <c r="J1023" s="94"/>
      <c r="K1023" s="94"/>
      <c r="L1023" s="95"/>
      <c r="M1023" s="96">
        <v>130</v>
      </c>
      <c r="N1023" s="97"/>
      <c r="O1023" s="98"/>
      <c r="P1023" s="99">
        <v>0.3</v>
      </c>
      <c r="Q1023" s="100"/>
      <c r="R1023" s="99" t="s">
        <v>25</v>
      </c>
      <c r="S1023" s="100"/>
      <c r="T1023" s="99">
        <v>13.2</v>
      </c>
      <c r="U1023" s="100"/>
      <c r="V1023" s="99">
        <v>46.5</v>
      </c>
      <c r="W1023" s="101"/>
      <c r="X1023" s="100"/>
      <c r="Y1023" s="102" t="s">
        <v>25</v>
      </c>
      <c r="Z1023" s="103" t="s">
        <v>183</v>
      </c>
      <c r="AA1023" s="103" t="s">
        <v>35</v>
      </c>
    </row>
    <row r="1024" spans="1:27" ht="15" customHeight="1" x14ac:dyDescent="0.25">
      <c r="A1024" s="61" t="s">
        <v>91</v>
      </c>
      <c r="B1024" s="94"/>
      <c r="C1024" s="94"/>
      <c r="D1024" s="94"/>
      <c r="E1024" s="94"/>
      <c r="F1024" s="94"/>
      <c r="G1024" s="94"/>
      <c r="H1024" s="94"/>
      <c r="I1024" s="94"/>
      <c r="J1024" s="94"/>
      <c r="K1024" s="94"/>
      <c r="L1024" s="95"/>
      <c r="M1024" s="96">
        <v>30</v>
      </c>
      <c r="N1024" s="97"/>
      <c r="O1024" s="98"/>
      <c r="P1024" s="99">
        <v>2.5</v>
      </c>
      <c r="Q1024" s="100"/>
      <c r="R1024" s="99">
        <v>0.4</v>
      </c>
      <c r="S1024" s="100"/>
      <c r="T1024" s="99">
        <v>14.3</v>
      </c>
      <c r="U1024" s="100"/>
      <c r="V1024" s="99">
        <v>63.3</v>
      </c>
      <c r="W1024" s="101"/>
      <c r="X1024" s="100"/>
      <c r="Y1024" s="102" t="s">
        <v>25</v>
      </c>
      <c r="Z1024" s="103" t="s">
        <v>42</v>
      </c>
      <c r="AA1024" s="103" t="s">
        <v>43</v>
      </c>
    </row>
    <row r="1025" spans="1:27" ht="15" customHeight="1" x14ac:dyDescent="0.25">
      <c r="A1025" s="104" t="s">
        <v>44</v>
      </c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6"/>
      <c r="M1025" s="84">
        <v>549</v>
      </c>
      <c r="N1025" s="107"/>
      <c r="O1025" s="85"/>
      <c r="P1025" s="108">
        <f>P1019+P1020+P1021+P1022+P1023+P1024</f>
        <v>24.700000000000003</v>
      </c>
      <c r="Q1025" s="109"/>
      <c r="R1025" s="108">
        <f>R1019+R1020+R1021+R1022+R1023+R1024</f>
        <v>25.499999999999996</v>
      </c>
      <c r="S1025" s="109"/>
      <c r="T1025" s="108">
        <f>T1019+T1020+T1021+T1022+T1023+T1024</f>
        <v>59.2</v>
      </c>
      <c r="U1025" s="109"/>
      <c r="V1025" s="108">
        <f>V1019+V1020+V1021+V1022+V1023+V1024</f>
        <v>523.4</v>
      </c>
      <c r="W1025" s="110"/>
      <c r="X1025" s="109"/>
      <c r="Y1025" s="111">
        <f>Y1019+Y1020+Y1021+Y1022+Y1023+Y1024</f>
        <v>23.75</v>
      </c>
      <c r="Z1025" s="112" t="s">
        <v>43</v>
      </c>
      <c r="AA1025" s="112" t="s">
        <v>43</v>
      </c>
    </row>
    <row r="1026" spans="1:27" ht="15" customHeight="1" x14ac:dyDescent="0.25">
      <c r="A1026" s="91" t="s">
        <v>96</v>
      </c>
      <c r="B1026" s="92"/>
      <c r="C1026" s="92"/>
      <c r="D1026" s="92"/>
      <c r="E1026" s="92"/>
      <c r="F1026" s="92"/>
      <c r="G1026" s="92"/>
      <c r="H1026" s="92"/>
      <c r="I1026" s="92"/>
      <c r="J1026" s="92"/>
      <c r="K1026" s="92"/>
      <c r="L1026" s="92"/>
      <c r="M1026" s="92"/>
      <c r="N1026" s="92"/>
      <c r="O1026" s="92"/>
      <c r="P1026" s="92"/>
      <c r="Q1026" s="92"/>
      <c r="R1026" s="92"/>
      <c r="S1026" s="92"/>
      <c r="T1026" s="92"/>
      <c r="U1026" s="92"/>
      <c r="V1026" s="92"/>
      <c r="W1026" s="92"/>
      <c r="X1026" s="92"/>
      <c r="Y1026" s="92"/>
      <c r="Z1026" s="92"/>
      <c r="AA1026" s="93"/>
    </row>
    <row r="1027" spans="1:27" ht="15" customHeight="1" x14ac:dyDescent="0.25">
      <c r="A1027" s="61" t="s">
        <v>422</v>
      </c>
      <c r="B1027" s="94"/>
      <c r="C1027" s="94"/>
      <c r="D1027" s="94"/>
      <c r="E1027" s="94"/>
      <c r="F1027" s="94"/>
      <c r="G1027" s="94"/>
      <c r="H1027" s="94"/>
      <c r="I1027" s="94"/>
      <c r="J1027" s="94"/>
      <c r="K1027" s="94"/>
      <c r="L1027" s="95"/>
      <c r="M1027" s="96" t="s">
        <v>37</v>
      </c>
      <c r="N1027" s="97"/>
      <c r="O1027" s="98"/>
      <c r="P1027" s="99" t="s">
        <v>84</v>
      </c>
      <c r="Q1027" s="100"/>
      <c r="R1027" s="99" t="s">
        <v>30</v>
      </c>
      <c r="S1027" s="100"/>
      <c r="T1027" s="99" t="s">
        <v>423</v>
      </c>
      <c r="U1027" s="100"/>
      <c r="V1027" s="99" t="s">
        <v>424</v>
      </c>
      <c r="W1027" s="101"/>
      <c r="X1027" s="100"/>
      <c r="Y1027" s="102" t="s">
        <v>25</v>
      </c>
      <c r="Z1027" s="103" t="s">
        <v>42</v>
      </c>
      <c r="AA1027" s="103" t="s">
        <v>43</v>
      </c>
    </row>
    <row r="1028" spans="1:27" ht="15" customHeight="1" x14ac:dyDescent="0.25">
      <c r="A1028" s="61" t="s">
        <v>104</v>
      </c>
      <c r="B1028" s="94"/>
      <c r="C1028" s="94"/>
      <c r="D1028" s="94"/>
      <c r="E1028" s="94"/>
      <c r="F1028" s="94"/>
      <c r="G1028" s="94"/>
      <c r="H1028" s="94"/>
      <c r="I1028" s="94"/>
      <c r="J1028" s="94"/>
      <c r="K1028" s="94"/>
      <c r="L1028" s="95"/>
      <c r="M1028" s="96">
        <v>150</v>
      </c>
      <c r="N1028" s="97"/>
      <c r="O1028" s="98"/>
      <c r="P1028" s="99">
        <v>4.5999999999999996</v>
      </c>
      <c r="Q1028" s="100"/>
      <c r="R1028" s="99">
        <v>3.9</v>
      </c>
      <c r="S1028" s="100"/>
      <c r="T1028" s="99">
        <v>3</v>
      </c>
      <c r="U1028" s="100"/>
      <c r="V1028" s="99">
        <v>84.8</v>
      </c>
      <c r="W1028" s="101"/>
      <c r="X1028" s="100"/>
      <c r="Y1028" s="102" t="s">
        <v>61</v>
      </c>
      <c r="Z1028" s="103" t="s">
        <v>110</v>
      </c>
      <c r="AA1028" s="103" t="s">
        <v>19</v>
      </c>
    </row>
    <row r="1029" spans="1:27" ht="15" customHeight="1" x14ac:dyDescent="0.25">
      <c r="A1029" s="104" t="s">
        <v>44</v>
      </c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6"/>
      <c r="M1029" s="84">
        <v>200</v>
      </c>
      <c r="N1029" s="107"/>
      <c r="O1029" s="85"/>
      <c r="P1029" s="108">
        <f>P1027+P1028</f>
        <v>6</v>
      </c>
      <c r="Q1029" s="109"/>
      <c r="R1029" s="108">
        <f>R1027+R1028</f>
        <v>5.6</v>
      </c>
      <c r="S1029" s="109"/>
      <c r="T1029" s="108">
        <f>T1027+T1028</f>
        <v>41.7</v>
      </c>
      <c r="U1029" s="109"/>
      <c r="V1029" s="108">
        <f>V1027+V1028</f>
        <v>261.8</v>
      </c>
      <c r="W1029" s="110"/>
      <c r="X1029" s="109"/>
      <c r="Y1029" s="111">
        <f>Y1027+Y1028</f>
        <v>3</v>
      </c>
      <c r="Z1029" s="112" t="s">
        <v>43</v>
      </c>
      <c r="AA1029" s="112" t="s">
        <v>43</v>
      </c>
    </row>
    <row r="1030" spans="1:27" ht="15" customHeight="1" x14ac:dyDescent="0.25">
      <c r="A1030" s="91" t="s">
        <v>115</v>
      </c>
      <c r="B1030" s="92"/>
      <c r="C1030" s="92"/>
      <c r="D1030" s="92"/>
      <c r="E1030" s="92"/>
      <c r="F1030" s="92"/>
      <c r="G1030" s="92"/>
      <c r="H1030" s="92"/>
      <c r="I1030" s="92"/>
      <c r="J1030" s="92"/>
      <c r="K1030" s="92"/>
      <c r="L1030" s="92"/>
      <c r="M1030" s="92"/>
      <c r="N1030" s="92"/>
      <c r="O1030" s="92"/>
      <c r="P1030" s="92"/>
      <c r="Q1030" s="92"/>
      <c r="R1030" s="92"/>
      <c r="S1030" s="92"/>
      <c r="T1030" s="92"/>
      <c r="U1030" s="92"/>
      <c r="V1030" s="92"/>
      <c r="W1030" s="92"/>
      <c r="X1030" s="92"/>
      <c r="Y1030" s="92"/>
      <c r="Z1030" s="92"/>
      <c r="AA1030" s="93"/>
    </row>
    <row r="1031" spans="1:27" ht="15" customHeight="1" x14ac:dyDescent="0.25">
      <c r="A1031" s="61" t="s">
        <v>455</v>
      </c>
      <c r="B1031" s="94"/>
      <c r="C1031" s="94"/>
      <c r="D1031" s="94"/>
      <c r="E1031" s="94"/>
      <c r="F1031" s="94"/>
      <c r="G1031" s="94"/>
      <c r="H1031" s="94"/>
      <c r="I1031" s="94"/>
      <c r="J1031" s="94"/>
      <c r="K1031" s="94"/>
      <c r="L1031" s="95"/>
      <c r="M1031" s="96" t="s">
        <v>159</v>
      </c>
      <c r="N1031" s="97"/>
      <c r="O1031" s="98"/>
      <c r="P1031" s="99" t="s">
        <v>456</v>
      </c>
      <c r="Q1031" s="100"/>
      <c r="R1031" s="99" t="s">
        <v>14</v>
      </c>
      <c r="S1031" s="100"/>
      <c r="T1031" s="99" t="s">
        <v>107</v>
      </c>
      <c r="U1031" s="100"/>
      <c r="V1031" s="99" t="s">
        <v>682</v>
      </c>
      <c r="W1031" s="101"/>
      <c r="X1031" s="100"/>
      <c r="Y1031" s="102" t="s">
        <v>17</v>
      </c>
      <c r="Z1031" s="103" t="s">
        <v>458</v>
      </c>
      <c r="AA1031" s="103" t="s">
        <v>55</v>
      </c>
    </row>
    <row r="1032" spans="1:27" ht="15" customHeight="1" x14ac:dyDescent="0.25">
      <c r="A1032" s="61" t="s">
        <v>357</v>
      </c>
      <c r="B1032" s="94"/>
      <c r="C1032" s="94"/>
      <c r="D1032" s="94"/>
      <c r="E1032" s="94"/>
      <c r="F1032" s="94"/>
      <c r="G1032" s="94"/>
      <c r="H1032" s="94"/>
      <c r="I1032" s="94"/>
      <c r="J1032" s="94"/>
      <c r="K1032" s="94"/>
      <c r="L1032" s="95"/>
      <c r="M1032" s="96" t="s">
        <v>12</v>
      </c>
      <c r="N1032" s="97"/>
      <c r="O1032" s="98"/>
      <c r="P1032" s="99" t="s">
        <v>98</v>
      </c>
      <c r="Q1032" s="100"/>
      <c r="R1032" s="99" t="s">
        <v>132</v>
      </c>
      <c r="S1032" s="100"/>
      <c r="T1032" s="99" t="s">
        <v>166</v>
      </c>
      <c r="U1032" s="100"/>
      <c r="V1032" s="99" t="s">
        <v>651</v>
      </c>
      <c r="W1032" s="101"/>
      <c r="X1032" s="100"/>
      <c r="Y1032" s="102" t="s">
        <v>652</v>
      </c>
      <c r="Z1032" s="103" t="s">
        <v>251</v>
      </c>
      <c r="AA1032" s="103" t="s">
        <v>103</v>
      </c>
    </row>
    <row r="1033" spans="1:27" ht="15" customHeight="1" x14ac:dyDescent="0.25">
      <c r="A1033" s="61" t="s">
        <v>123</v>
      </c>
      <c r="B1033" s="94"/>
      <c r="C1033" s="94"/>
      <c r="D1033" s="94"/>
      <c r="E1033" s="94"/>
      <c r="F1033" s="94"/>
      <c r="G1033" s="94"/>
      <c r="H1033" s="94"/>
      <c r="I1033" s="94"/>
      <c r="J1033" s="94"/>
      <c r="K1033" s="94"/>
      <c r="L1033" s="95"/>
      <c r="M1033" s="96" t="s">
        <v>12</v>
      </c>
      <c r="N1033" s="97"/>
      <c r="O1033" s="98"/>
      <c r="P1033" s="99" t="s">
        <v>124</v>
      </c>
      <c r="Q1033" s="100"/>
      <c r="R1033" s="99" t="s">
        <v>25</v>
      </c>
      <c r="S1033" s="100"/>
      <c r="T1033" s="99" t="s">
        <v>125</v>
      </c>
      <c r="U1033" s="100"/>
      <c r="V1033" s="99" t="s">
        <v>126</v>
      </c>
      <c r="W1033" s="101"/>
      <c r="X1033" s="100"/>
      <c r="Y1033" s="102" t="s">
        <v>25</v>
      </c>
      <c r="Z1033" s="103" t="s">
        <v>127</v>
      </c>
      <c r="AA1033" s="103" t="s">
        <v>55</v>
      </c>
    </row>
    <row r="1034" spans="1:27" ht="15" customHeight="1" x14ac:dyDescent="0.25">
      <c r="A1034" s="61" t="s">
        <v>91</v>
      </c>
      <c r="B1034" s="94"/>
      <c r="C1034" s="94"/>
      <c r="D1034" s="94"/>
      <c r="E1034" s="94"/>
      <c r="F1034" s="94"/>
      <c r="G1034" s="94"/>
      <c r="H1034" s="94"/>
      <c r="I1034" s="94"/>
      <c r="J1034" s="94"/>
      <c r="K1034" s="94"/>
      <c r="L1034" s="95"/>
      <c r="M1034" s="96">
        <v>30</v>
      </c>
      <c r="N1034" s="97"/>
      <c r="O1034" s="98"/>
      <c r="P1034" s="99">
        <v>2.5</v>
      </c>
      <c r="Q1034" s="100"/>
      <c r="R1034" s="99">
        <v>0.4</v>
      </c>
      <c r="S1034" s="100"/>
      <c r="T1034" s="99">
        <v>14.3</v>
      </c>
      <c r="U1034" s="100"/>
      <c r="V1034" s="99">
        <v>63.3</v>
      </c>
      <c r="W1034" s="101"/>
      <c r="X1034" s="100"/>
      <c r="Y1034" s="102" t="s">
        <v>25</v>
      </c>
      <c r="Z1034" s="103" t="s">
        <v>42</v>
      </c>
      <c r="AA1034" s="103" t="s">
        <v>43</v>
      </c>
    </row>
    <row r="1035" spans="1:27" ht="15" customHeight="1" x14ac:dyDescent="0.25">
      <c r="A1035" s="104" t="s">
        <v>44</v>
      </c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6"/>
      <c r="M1035" s="84">
        <f>M1031+M1032+M1033+M1034</f>
        <v>460</v>
      </c>
      <c r="N1035" s="107"/>
      <c r="O1035" s="85"/>
      <c r="P1035" s="108">
        <f>P1031+P1032+P1033+P1034</f>
        <v>16.7</v>
      </c>
      <c r="Q1035" s="109"/>
      <c r="R1035" s="108">
        <f>R1031+R1032+R1033+R1034</f>
        <v>13.9</v>
      </c>
      <c r="S1035" s="109"/>
      <c r="T1035" s="108">
        <f>T1031+T1032+T1033+T1034</f>
        <v>50.099999999999994</v>
      </c>
      <c r="U1035" s="109"/>
      <c r="V1035" s="108">
        <f>V1031+V1032+V1033+V1034</f>
        <v>351.2</v>
      </c>
      <c r="W1035" s="110"/>
      <c r="X1035" s="109"/>
      <c r="Y1035" s="111">
        <f>Y1031+Y1032+Y1033+Y1034</f>
        <v>40.1</v>
      </c>
      <c r="Z1035" s="112" t="s">
        <v>43</v>
      </c>
      <c r="AA1035" s="112" t="s">
        <v>43</v>
      </c>
    </row>
    <row r="1036" spans="1:27" ht="15" customHeight="1" x14ac:dyDescent="0.25">
      <c r="A1036" s="104" t="s">
        <v>130</v>
      </c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6"/>
      <c r="P1036" s="108">
        <f>P1014+P1017+P1025+P1029+P1035</f>
        <v>57.5</v>
      </c>
      <c r="Q1036" s="109"/>
      <c r="R1036" s="108">
        <f>R1014+R1025+R1029+R1035</f>
        <v>54.199999999999996</v>
      </c>
      <c r="S1036" s="109"/>
      <c r="T1036" s="108">
        <f>T1014+T1017+T1025+T1029+T1035</f>
        <v>215.5</v>
      </c>
      <c r="U1036" s="109"/>
      <c r="V1036" s="108">
        <f>V1014+V1017+V1025+V1029+V1035</f>
        <v>1499.1000000000001</v>
      </c>
      <c r="W1036" s="110"/>
      <c r="X1036" s="109"/>
      <c r="Y1036" s="111">
        <f>Y1014+Y1017+Y1025+Y1029+Y1035</f>
        <v>82.35</v>
      </c>
      <c r="Z1036" s="112" t="s">
        <v>43</v>
      </c>
      <c r="AA1036" s="112" t="s">
        <v>43</v>
      </c>
    </row>
    <row r="1037" spans="1:27" ht="15" customHeight="1" x14ac:dyDescent="0.25">
      <c r="A1037" s="69" t="s">
        <v>43</v>
      </c>
      <c r="B1037" s="69"/>
      <c r="C1037" s="69"/>
      <c r="D1037" s="69"/>
      <c r="E1037" s="69"/>
      <c r="F1037" s="69"/>
      <c r="G1037" s="69"/>
      <c r="H1037" s="69"/>
      <c r="I1037" s="69"/>
      <c r="J1037" s="69"/>
      <c r="K1037" s="69"/>
      <c r="L1037" s="69"/>
      <c r="M1037" s="69"/>
      <c r="N1037" s="69"/>
      <c r="O1037" s="69"/>
      <c r="P1037" s="69"/>
      <c r="Q1037" s="69"/>
      <c r="R1037" s="69"/>
      <c r="S1037" s="69"/>
      <c r="T1037" s="69"/>
      <c r="U1037" s="69"/>
      <c r="V1037" s="69"/>
      <c r="W1037" s="69"/>
      <c r="X1037" s="69"/>
      <c r="Y1037" s="69"/>
      <c r="Z1037" s="69"/>
      <c r="AA1037" s="69"/>
    </row>
    <row r="1038" spans="1:27" ht="15" customHeight="1" x14ac:dyDescent="0.25">
      <c r="A1038" s="68" t="s">
        <v>558</v>
      </c>
      <c r="B1038" s="68"/>
      <c r="C1038" s="68"/>
      <c r="D1038" s="68"/>
      <c r="E1038" s="68"/>
      <c r="F1038" s="68"/>
      <c r="G1038" s="68"/>
      <c r="H1038" s="68"/>
      <c r="I1038" s="68"/>
      <c r="J1038" s="68"/>
      <c r="K1038" s="68"/>
      <c r="L1038" s="68"/>
      <c r="M1038" s="68"/>
      <c r="N1038" s="68"/>
      <c r="O1038" s="68"/>
      <c r="P1038" s="68"/>
      <c r="Q1038" s="68"/>
      <c r="R1038" s="68"/>
      <c r="S1038" s="68"/>
      <c r="T1038" s="68"/>
      <c r="U1038" s="68"/>
      <c r="V1038" s="68"/>
      <c r="W1038" s="68"/>
      <c r="X1038" s="68"/>
      <c r="Y1038" s="68"/>
      <c r="Z1038" s="69"/>
      <c r="AA1038" s="69"/>
    </row>
    <row r="1039" spans="1:27" ht="15" customHeight="1" x14ac:dyDescent="0.25">
      <c r="A1039" s="70" t="s">
        <v>0</v>
      </c>
      <c r="B1039" s="71"/>
      <c r="C1039" s="71"/>
      <c r="D1039" s="71"/>
      <c r="E1039" s="71"/>
      <c r="F1039" s="71"/>
      <c r="G1039" s="71"/>
      <c r="H1039" s="71"/>
      <c r="I1039" s="71"/>
      <c r="J1039" s="71"/>
      <c r="K1039" s="71"/>
      <c r="L1039" s="72"/>
      <c r="M1039" s="70" t="s">
        <v>1</v>
      </c>
      <c r="N1039" s="71"/>
      <c r="O1039" s="72"/>
      <c r="P1039" s="73" t="s">
        <v>2</v>
      </c>
      <c r="Q1039" s="74"/>
      <c r="R1039" s="74"/>
      <c r="S1039" s="74"/>
      <c r="T1039" s="74"/>
      <c r="U1039" s="75"/>
      <c r="V1039" s="76" t="s">
        <v>3</v>
      </c>
      <c r="W1039" s="77"/>
      <c r="X1039" s="78"/>
      <c r="Y1039" s="79" t="s">
        <v>4</v>
      </c>
      <c r="Z1039" s="80" t="s">
        <v>5</v>
      </c>
      <c r="AA1039" s="80" t="s">
        <v>6</v>
      </c>
    </row>
    <row r="1040" spans="1:27" ht="15" customHeight="1" x14ac:dyDescent="0.25">
      <c r="A1040" s="81"/>
      <c r="B1040" s="82"/>
      <c r="C1040" s="82"/>
      <c r="D1040" s="82"/>
      <c r="E1040" s="82"/>
      <c r="F1040" s="82"/>
      <c r="G1040" s="82"/>
      <c r="H1040" s="82"/>
      <c r="I1040" s="82"/>
      <c r="J1040" s="82"/>
      <c r="K1040" s="82"/>
      <c r="L1040" s="83"/>
      <c r="M1040" s="81"/>
      <c r="N1040" s="82"/>
      <c r="O1040" s="83"/>
      <c r="P1040" s="84" t="s">
        <v>7</v>
      </c>
      <c r="Q1040" s="85"/>
      <c r="R1040" s="84" t="s">
        <v>8</v>
      </c>
      <c r="S1040" s="85"/>
      <c r="T1040" s="84" t="s">
        <v>9</v>
      </c>
      <c r="U1040" s="85"/>
      <c r="V1040" s="86"/>
      <c r="W1040" s="87"/>
      <c r="X1040" s="88"/>
      <c r="Y1040" s="89"/>
      <c r="Z1040" s="90"/>
      <c r="AA1040" s="90"/>
    </row>
    <row r="1041" spans="1:27" ht="15" customHeight="1" x14ac:dyDescent="0.25">
      <c r="A1041" s="91" t="s">
        <v>10</v>
      </c>
      <c r="B1041" s="92"/>
      <c r="C1041" s="92"/>
      <c r="D1041" s="92"/>
      <c r="E1041" s="92"/>
      <c r="F1041" s="92"/>
      <c r="G1041" s="92"/>
      <c r="H1041" s="92"/>
      <c r="I1041" s="92"/>
      <c r="J1041" s="92"/>
      <c r="K1041" s="92"/>
      <c r="L1041" s="92"/>
      <c r="M1041" s="92"/>
      <c r="N1041" s="92"/>
      <c r="O1041" s="92"/>
      <c r="P1041" s="92"/>
      <c r="Q1041" s="92"/>
      <c r="R1041" s="92"/>
      <c r="S1041" s="92"/>
      <c r="T1041" s="92"/>
      <c r="U1041" s="92"/>
      <c r="V1041" s="92"/>
      <c r="W1041" s="92"/>
      <c r="X1041" s="92"/>
      <c r="Y1041" s="92"/>
      <c r="Z1041" s="92"/>
      <c r="AA1041" s="93"/>
    </row>
    <row r="1042" spans="1:27" ht="15" customHeight="1" x14ac:dyDescent="0.25">
      <c r="A1042" s="61" t="s">
        <v>463</v>
      </c>
      <c r="B1042" s="94"/>
      <c r="C1042" s="94"/>
      <c r="D1042" s="94"/>
      <c r="E1042" s="94"/>
      <c r="F1042" s="94"/>
      <c r="G1042" s="94"/>
      <c r="H1042" s="94"/>
      <c r="I1042" s="94"/>
      <c r="J1042" s="94"/>
      <c r="K1042" s="94"/>
      <c r="L1042" s="95"/>
      <c r="M1042" s="96" t="s">
        <v>28</v>
      </c>
      <c r="N1042" s="97"/>
      <c r="O1042" s="98"/>
      <c r="P1042" s="99" t="s">
        <v>138</v>
      </c>
      <c r="Q1042" s="100"/>
      <c r="R1042" s="99" t="s">
        <v>13</v>
      </c>
      <c r="S1042" s="100"/>
      <c r="T1042" s="99" t="s">
        <v>683</v>
      </c>
      <c r="U1042" s="100"/>
      <c r="V1042" s="99" t="s">
        <v>684</v>
      </c>
      <c r="W1042" s="101"/>
      <c r="X1042" s="100"/>
      <c r="Y1042" s="102" t="s">
        <v>33</v>
      </c>
      <c r="Z1042" s="103" t="s">
        <v>18</v>
      </c>
      <c r="AA1042" s="103" t="s">
        <v>19</v>
      </c>
    </row>
    <row r="1043" spans="1:27" ht="15" customHeight="1" x14ac:dyDescent="0.25">
      <c r="A1043" s="61" t="s">
        <v>20</v>
      </c>
      <c r="B1043" s="94"/>
      <c r="C1043" s="94"/>
      <c r="D1043" s="94"/>
      <c r="E1043" s="94"/>
      <c r="F1043" s="94"/>
      <c r="G1043" s="94"/>
      <c r="H1043" s="94"/>
      <c r="I1043" s="94"/>
      <c r="J1043" s="94"/>
      <c r="K1043" s="94"/>
      <c r="L1043" s="95"/>
      <c r="M1043" s="96" t="s">
        <v>137</v>
      </c>
      <c r="N1043" s="97"/>
      <c r="O1043" s="98"/>
      <c r="P1043" s="99" t="s">
        <v>25</v>
      </c>
      <c r="Q1043" s="100"/>
      <c r="R1043" s="99" t="s">
        <v>138</v>
      </c>
      <c r="S1043" s="100"/>
      <c r="T1043" s="99" t="s">
        <v>25</v>
      </c>
      <c r="U1043" s="100"/>
      <c r="V1043" s="99" t="s">
        <v>139</v>
      </c>
      <c r="W1043" s="101"/>
      <c r="X1043" s="100"/>
      <c r="Y1043" s="102" t="s">
        <v>25</v>
      </c>
      <c r="Z1043" s="103" t="s">
        <v>26</v>
      </c>
      <c r="AA1043" s="103" t="s">
        <v>19</v>
      </c>
    </row>
    <row r="1044" spans="1:27" ht="15" customHeight="1" x14ac:dyDescent="0.25">
      <c r="A1044" s="61" t="s">
        <v>140</v>
      </c>
      <c r="B1044" s="94"/>
      <c r="C1044" s="94"/>
      <c r="D1044" s="94"/>
      <c r="E1044" s="94"/>
      <c r="F1044" s="94"/>
      <c r="G1044" s="94"/>
      <c r="H1044" s="94"/>
      <c r="I1044" s="94"/>
      <c r="J1044" s="94"/>
      <c r="K1044" s="94"/>
      <c r="L1044" s="95"/>
      <c r="M1044" s="96" t="s">
        <v>21</v>
      </c>
      <c r="N1044" s="97"/>
      <c r="O1044" s="98"/>
      <c r="P1044" s="99" t="s">
        <v>29</v>
      </c>
      <c r="Q1044" s="100"/>
      <c r="R1044" s="99" t="s">
        <v>61</v>
      </c>
      <c r="S1044" s="100"/>
      <c r="T1044" s="99" t="s">
        <v>25</v>
      </c>
      <c r="U1044" s="100"/>
      <c r="V1044" s="99" t="s">
        <v>141</v>
      </c>
      <c r="W1044" s="101"/>
      <c r="X1044" s="100"/>
      <c r="Y1044" s="102" t="s">
        <v>22</v>
      </c>
      <c r="Z1044" s="103" t="s">
        <v>142</v>
      </c>
      <c r="AA1044" s="103" t="s">
        <v>19</v>
      </c>
    </row>
    <row r="1045" spans="1:27" ht="15" customHeight="1" x14ac:dyDescent="0.25">
      <c r="A1045" s="61" t="s">
        <v>36</v>
      </c>
      <c r="B1045" s="94"/>
      <c r="C1045" s="94"/>
      <c r="D1045" s="94"/>
      <c r="E1045" s="94"/>
      <c r="F1045" s="94"/>
      <c r="G1045" s="94"/>
      <c r="H1045" s="94"/>
      <c r="I1045" s="94"/>
      <c r="J1045" s="94"/>
      <c r="K1045" s="94"/>
      <c r="L1045" s="95"/>
      <c r="M1045" s="96">
        <v>30</v>
      </c>
      <c r="N1045" s="97"/>
      <c r="O1045" s="98"/>
      <c r="P1045" s="99">
        <v>2.2999999999999998</v>
      </c>
      <c r="Q1045" s="100"/>
      <c r="R1045" s="99">
        <v>0.9</v>
      </c>
      <c r="S1045" s="100"/>
      <c r="T1045" s="99">
        <v>15</v>
      </c>
      <c r="U1045" s="100"/>
      <c r="V1045" s="99">
        <v>76</v>
      </c>
      <c r="W1045" s="101"/>
      <c r="X1045" s="100"/>
      <c r="Y1045" s="102" t="s">
        <v>25</v>
      </c>
      <c r="Z1045" s="103" t="s">
        <v>42</v>
      </c>
      <c r="AA1045" s="103" t="s">
        <v>43</v>
      </c>
    </row>
    <row r="1046" spans="1:27" ht="15" customHeight="1" x14ac:dyDescent="0.25">
      <c r="A1046" s="61" t="s">
        <v>222</v>
      </c>
      <c r="B1046" s="94"/>
      <c r="C1046" s="94"/>
      <c r="D1046" s="94"/>
      <c r="E1046" s="94"/>
      <c r="F1046" s="94"/>
      <c r="G1046" s="94"/>
      <c r="H1046" s="94"/>
      <c r="I1046" s="94"/>
      <c r="J1046" s="94"/>
      <c r="K1046" s="94"/>
      <c r="L1046" s="95"/>
      <c r="M1046" s="96">
        <v>140</v>
      </c>
      <c r="N1046" s="97"/>
      <c r="O1046" s="98"/>
      <c r="P1046" s="99">
        <v>2.6</v>
      </c>
      <c r="Q1046" s="100"/>
      <c r="R1046" s="99">
        <v>2.2000000000000002</v>
      </c>
      <c r="S1046" s="100"/>
      <c r="T1046" s="99">
        <v>11.5</v>
      </c>
      <c r="U1046" s="100"/>
      <c r="V1046" s="99">
        <v>67</v>
      </c>
      <c r="W1046" s="101"/>
      <c r="X1046" s="100"/>
      <c r="Y1046" s="102" t="s">
        <v>17</v>
      </c>
      <c r="Z1046" s="103" t="s">
        <v>225</v>
      </c>
      <c r="AA1046" s="103" t="s">
        <v>103</v>
      </c>
    </row>
    <row r="1047" spans="1:27" ht="15" customHeight="1" x14ac:dyDescent="0.25">
      <c r="A1047" s="104" t="s">
        <v>44</v>
      </c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6"/>
      <c r="M1047" s="84">
        <f>M1042+M1043+M1044+M1045+M1046</f>
        <v>335</v>
      </c>
      <c r="N1047" s="107"/>
      <c r="O1047" s="85"/>
      <c r="P1047" s="108">
        <f>P1042+P1043+P1044+P1045+P1046</f>
        <v>11.299999999999999</v>
      </c>
      <c r="Q1047" s="109"/>
      <c r="R1047" s="108">
        <f>R1042+R1043+R1044+R1045+R1046</f>
        <v>15.5</v>
      </c>
      <c r="S1047" s="109"/>
      <c r="T1047" s="108">
        <f>T1042+T1043+T1044+T1045+T1046</f>
        <v>53.3</v>
      </c>
      <c r="U1047" s="109"/>
      <c r="V1047" s="108">
        <f>V1042+V1043+V1044+V1045+V1046</f>
        <v>369.1</v>
      </c>
      <c r="W1047" s="110"/>
      <c r="X1047" s="109"/>
      <c r="Y1047" s="111">
        <f>Y1042+Y1043+Y1044+Y1045+Y1046</f>
        <v>1</v>
      </c>
      <c r="Z1047" s="112" t="s">
        <v>43</v>
      </c>
      <c r="AA1047" s="112" t="s">
        <v>43</v>
      </c>
    </row>
    <row r="1048" spans="1:27" ht="15" customHeight="1" x14ac:dyDescent="0.25">
      <c r="A1048" s="91" t="s">
        <v>47</v>
      </c>
      <c r="B1048" s="92"/>
      <c r="C1048" s="92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  <c r="S1048" s="92"/>
      <c r="T1048" s="92"/>
      <c r="U1048" s="92"/>
      <c r="V1048" s="92"/>
      <c r="W1048" s="92"/>
      <c r="X1048" s="92"/>
      <c r="Y1048" s="92"/>
      <c r="Z1048" s="92"/>
      <c r="AA1048" s="93"/>
    </row>
    <row r="1049" spans="1:27" ht="15" customHeight="1" x14ac:dyDescent="0.25">
      <c r="A1049" s="61" t="s">
        <v>468</v>
      </c>
      <c r="B1049" s="94"/>
      <c r="C1049" s="94"/>
      <c r="D1049" s="94"/>
      <c r="E1049" s="94"/>
      <c r="F1049" s="94"/>
      <c r="G1049" s="94"/>
      <c r="H1049" s="94"/>
      <c r="I1049" s="94"/>
      <c r="J1049" s="94"/>
      <c r="K1049" s="94"/>
      <c r="L1049" s="95"/>
      <c r="M1049" s="96">
        <v>110</v>
      </c>
      <c r="N1049" s="97"/>
      <c r="O1049" s="98"/>
      <c r="P1049" s="99">
        <v>0.4</v>
      </c>
      <c r="Q1049" s="100"/>
      <c r="R1049" s="99" t="s">
        <v>25</v>
      </c>
      <c r="S1049" s="100"/>
      <c r="T1049" s="99">
        <v>18.2</v>
      </c>
      <c r="U1049" s="100"/>
      <c r="V1049" s="99">
        <v>74.8</v>
      </c>
      <c r="W1049" s="101"/>
      <c r="X1049" s="100"/>
      <c r="Y1049" s="102" t="s">
        <v>389</v>
      </c>
      <c r="Z1049" s="103" t="s">
        <v>42</v>
      </c>
      <c r="AA1049" s="103" t="s">
        <v>43</v>
      </c>
    </row>
    <row r="1050" spans="1:27" ht="15" customHeight="1" x14ac:dyDescent="0.25">
      <c r="A1050" s="104" t="s">
        <v>44</v>
      </c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6"/>
      <c r="M1050" s="84" t="s">
        <v>606</v>
      </c>
      <c r="N1050" s="107"/>
      <c r="O1050" s="85"/>
      <c r="P1050" s="108" t="s">
        <v>33</v>
      </c>
      <c r="Q1050" s="109"/>
      <c r="R1050" s="108">
        <v>0</v>
      </c>
      <c r="S1050" s="109"/>
      <c r="T1050" s="108">
        <v>18.2</v>
      </c>
      <c r="U1050" s="109"/>
      <c r="V1050" s="108">
        <v>74.8</v>
      </c>
      <c r="W1050" s="110"/>
      <c r="X1050" s="109"/>
      <c r="Y1050" s="111">
        <v>9</v>
      </c>
      <c r="Z1050" s="112" t="s">
        <v>43</v>
      </c>
      <c r="AA1050" s="112" t="s">
        <v>43</v>
      </c>
    </row>
    <row r="1051" spans="1:27" ht="15" customHeight="1" x14ac:dyDescent="0.25">
      <c r="A1051" s="91" t="s">
        <v>56</v>
      </c>
      <c r="B1051" s="92"/>
      <c r="C1051" s="92"/>
      <c r="D1051" s="92"/>
      <c r="E1051" s="92"/>
      <c r="F1051" s="92"/>
      <c r="G1051" s="92"/>
      <c r="H1051" s="92"/>
      <c r="I1051" s="92"/>
      <c r="J1051" s="92"/>
      <c r="K1051" s="92"/>
      <c r="L1051" s="92"/>
      <c r="M1051" s="92"/>
      <c r="N1051" s="92"/>
      <c r="O1051" s="92"/>
      <c r="P1051" s="92"/>
      <c r="Q1051" s="92"/>
      <c r="R1051" s="92"/>
      <c r="S1051" s="92"/>
      <c r="T1051" s="92"/>
      <c r="U1051" s="92"/>
      <c r="V1051" s="92"/>
      <c r="W1051" s="92"/>
      <c r="X1051" s="92"/>
      <c r="Y1051" s="92"/>
      <c r="Z1051" s="92"/>
      <c r="AA1051" s="93"/>
    </row>
    <row r="1052" spans="1:27" ht="15" customHeight="1" x14ac:dyDescent="0.25">
      <c r="A1052" s="61" t="s">
        <v>158</v>
      </c>
      <c r="B1052" s="94"/>
      <c r="C1052" s="94"/>
      <c r="D1052" s="94"/>
      <c r="E1052" s="94"/>
      <c r="F1052" s="94"/>
      <c r="G1052" s="94"/>
      <c r="H1052" s="94"/>
      <c r="I1052" s="94"/>
      <c r="J1052" s="94"/>
      <c r="K1052" s="94"/>
      <c r="L1052" s="95"/>
      <c r="M1052" s="96" t="s">
        <v>226</v>
      </c>
      <c r="N1052" s="97"/>
      <c r="O1052" s="98"/>
      <c r="P1052" s="99" t="s">
        <v>300</v>
      </c>
      <c r="Q1052" s="100"/>
      <c r="R1052" s="99" t="s">
        <v>190</v>
      </c>
      <c r="S1052" s="100"/>
      <c r="T1052" s="99" t="s">
        <v>233</v>
      </c>
      <c r="U1052" s="100"/>
      <c r="V1052" s="99" t="s">
        <v>685</v>
      </c>
      <c r="W1052" s="101"/>
      <c r="X1052" s="100"/>
      <c r="Y1052" s="102" t="s">
        <v>330</v>
      </c>
      <c r="Z1052" s="103" t="s">
        <v>163</v>
      </c>
      <c r="AA1052" s="103" t="s">
        <v>55</v>
      </c>
    </row>
    <row r="1053" spans="1:27" ht="15" customHeight="1" x14ac:dyDescent="0.25">
      <c r="A1053" s="61" t="s">
        <v>471</v>
      </c>
      <c r="B1053" s="94"/>
      <c r="C1053" s="94"/>
      <c r="D1053" s="94"/>
      <c r="E1053" s="94"/>
      <c r="F1053" s="94"/>
      <c r="G1053" s="94"/>
      <c r="H1053" s="94"/>
      <c r="I1053" s="94"/>
      <c r="J1053" s="94"/>
      <c r="K1053" s="94"/>
      <c r="L1053" s="95"/>
      <c r="M1053" s="96" t="s">
        <v>576</v>
      </c>
      <c r="N1053" s="97"/>
      <c r="O1053" s="98"/>
      <c r="P1053" s="99" t="s">
        <v>645</v>
      </c>
      <c r="Q1053" s="100"/>
      <c r="R1053" s="99" t="s">
        <v>289</v>
      </c>
      <c r="S1053" s="100"/>
      <c r="T1053" s="99" t="s">
        <v>245</v>
      </c>
      <c r="U1053" s="100"/>
      <c r="V1053" s="99" t="s">
        <v>686</v>
      </c>
      <c r="W1053" s="101"/>
      <c r="X1053" s="100"/>
      <c r="Y1053" s="102" t="s">
        <v>106</v>
      </c>
      <c r="Z1053" s="103" t="s">
        <v>86</v>
      </c>
      <c r="AA1053" s="103" t="s">
        <v>55</v>
      </c>
    </row>
    <row r="1054" spans="1:27" ht="15" customHeight="1" x14ac:dyDescent="0.25">
      <c r="A1054" s="61" t="s">
        <v>242</v>
      </c>
      <c r="B1054" s="94"/>
      <c r="C1054" s="94"/>
      <c r="D1054" s="94"/>
      <c r="E1054" s="94"/>
      <c r="F1054" s="94"/>
      <c r="G1054" s="94"/>
      <c r="H1054" s="94"/>
      <c r="I1054" s="94"/>
      <c r="J1054" s="94"/>
      <c r="K1054" s="94"/>
      <c r="L1054" s="95"/>
      <c r="M1054" s="96" t="s">
        <v>632</v>
      </c>
      <c r="N1054" s="97"/>
      <c r="O1054" s="98"/>
      <c r="P1054" s="99">
        <v>8.1</v>
      </c>
      <c r="Q1054" s="100"/>
      <c r="R1054" s="99">
        <v>9.1</v>
      </c>
      <c r="S1054" s="100"/>
      <c r="T1054" s="99">
        <v>8.9</v>
      </c>
      <c r="U1054" s="100"/>
      <c r="V1054" s="99">
        <v>135.6</v>
      </c>
      <c r="W1054" s="101"/>
      <c r="X1054" s="100"/>
      <c r="Y1054" s="102" t="s">
        <v>22</v>
      </c>
      <c r="Z1054" s="103" t="s">
        <v>247</v>
      </c>
      <c r="AA1054" s="103" t="s">
        <v>35</v>
      </c>
    </row>
    <row r="1055" spans="1:27" ht="15" customHeight="1" x14ac:dyDescent="0.25">
      <c r="A1055" s="61" t="s">
        <v>295</v>
      </c>
      <c r="B1055" s="94"/>
      <c r="C1055" s="94"/>
      <c r="D1055" s="94"/>
      <c r="E1055" s="94"/>
      <c r="F1055" s="94"/>
      <c r="G1055" s="94"/>
      <c r="H1055" s="94"/>
      <c r="I1055" s="94"/>
      <c r="J1055" s="94"/>
      <c r="K1055" s="94"/>
      <c r="L1055" s="95"/>
      <c r="M1055" s="96" t="s">
        <v>613</v>
      </c>
      <c r="N1055" s="97"/>
      <c r="O1055" s="98"/>
      <c r="P1055" s="99" t="s">
        <v>220</v>
      </c>
      <c r="Q1055" s="100"/>
      <c r="R1055" s="99" t="s">
        <v>39</v>
      </c>
      <c r="S1055" s="100"/>
      <c r="T1055" s="99" t="s">
        <v>244</v>
      </c>
      <c r="U1055" s="100"/>
      <c r="V1055" s="99" t="s">
        <v>687</v>
      </c>
      <c r="W1055" s="101"/>
      <c r="X1055" s="100"/>
      <c r="Y1055" s="102" t="s">
        <v>25</v>
      </c>
      <c r="Z1055" s="103" t="s">
        <v>298</v>
      </c>
      <c r="AA1055" s="103" t="s">
        <v>103</v>
      </c>
    </row>
    <row r="1056" spans="1:27" ht="15" customHeight="1" x14ac:dyDescent="0.25">
      <c r="A1056" s="61" t="s">
        <v>180</v>
      </c>
      <c r="B1056" s="94"/>
      <c r="C1056" s="94"/>
      <c r="D1056" s="94"/>
      <c r="E1056" s="94"/>
      <c r="F1056" s="94"/>
      <c r="G1056" s="94"/>
      <c r="H1056" s="94"/>
      <c r="I1056" s="94"/>
      <c r="J1056" s="94"/>
      <c r="K1056" s="94"/>
      <c r="L1056" s="95"/>
      <c r="M1056" s="96" t="s">
        <v>28</v>
      </c>
      <c r="N1056" s="97"/>
      <c r="O1056" s="98"/>
      <c r="P1056" s="99" t="s">
        <v>33</v>
      </c>
      <c r="Q1056" s="100"/>
      <c r="R1056" s="99" t="s">
        <v>25</v>
      </c>
      <c r="S1056" s="100"/>
      <c r="T1056" s="99" t="s">
        <v>181</v>
      </c>
      <c r="U1056" s="100"/>
      <c r="V1056" s="99" t="s">
        <v>182</v>
      </c>
      <c r="W1056" s="101"/>
      <c r="X1056" s="100"/>
      <c r="Y1056" s="102" t="s">
        <v>25</v>
      </c>
      <c r="Z1056" s="103" t="s">
        <v>183</v>
      </c>
      <c r="AA1056" s="103" t="s">
        <v>35</v>
      </c>
    </row>
    <row r="1057" spans="1:27" ht="15" customHeight="1" x14ac:dyDescent="0.25">
      <c r="A1057" s="61" t="s">
        <v>91</v>
      </c>
      <c r="B1057" s="94"/>
      <c r="C1057" s="94"/>
      <c r="D1057" s="94"/>
      <c r="E1057" s="94"/>
      <c r="F1057" s="94"/>
      <c r="G1057" s="94"/>
      <c r="H1057" s="94"/>
      <c r="I1057" s="94"/>
      <c r="J1057" s="94"/>
      <c r="K1057" s="94"/>
      <c r="L1057" s="95"/>
      <c r="M1057" s="96">
        <v>30</v>
      </c>
      <c r="N1057" s="97"/>
      <c r="O1057" s="98"/>
      <c r="P1057" s="99">
        <v>2.5</v>
      </c>
      <c r="Q1057" s="100"/>
      <c r="R1057" s="99">
        <v>0.4</v>
      </c>
      <c r="S1057" s="100"/>
      <c r="T1057" s="99">
        <v>14.3</v>
      </c>
      <c r="U1057" s="100"/>
      <c r="V1057" s="99">
        <v>63.3</v>
      </c>
      <c r="W1057" s="101"/>
      <c r="X1057" s="100"/>
      <c r="Y1057" s="102" t="s">
        <v>25</v>
      </c>
      <c r="Z1057" s="103" t="s">
        <v>42</v>
      </c>
      <c r="AA1057" s="103" t="s">
        <v>43</v>
      </c>
    </row>
    <row r="1058" spans="1:27" ht="15" customHeight="1" x14ac:dyDescent="0.25">
      <c r="A1058" s="104" t="s">
        <v>44</v>
      </c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6"/>
      <c r="M1058" s="84">
        <v>559</v>
      </c>
      <c r="N1058" s="107"/>
      <c r="O1058" s="85"/>
      <c r="P1058" s="108">
        <f>P1052+P1053+P1054+P1055+P1056+P1057</f>
        <v>18.3</v>
      </c>
      <c r="Q1058" s="109"/>
      <c r="R1058" s="108">
        <f>R1052+R1053+R1054+R1055+R1056+R1057</f>
        <v>23.199999999999996</v>
      </c>
      <c r="S1058" s="109"/>
      <c r="T1058" s="108">
        <f>T1052+T1053+T1054+T1055+T1056+T1057</f>
        <v>76.2</v>
      </c>
      <c r="U1058" s="109"/>
      <c r="V1058" s="108">
        <f>V1052+V1053+V1054+V1055+V1056+V1057</f>
        <v>528.9</v>
      </c>
      <c r="W1058" s="110"/>
      <c r="X1058" s="109"/>
      <c r="Y1058" s="111">
        <f>Y1052+Y1053+Y1054+Y1055+Y1056+Y1057</f>
        <v>15.799999999999999</v>
      </c>
      <c r="Z1058" s="112" t="s">
        <v>43</v>
      </c>
      <c r="AA1058" s="112" t="s">
        <v>43</v>
      </c>
    </row>
    <row r="1059" spans="1:27" ht="15" customHeight="1" x14ac:dyDescent="0.25">
      <c r="A1059" s="91" t="s">
        <v>96</v>
      </c>
      <c r="B1059" s="92"/>
      <c r="C1059" s="92"/>
      <c r="D1059" s="92"/>
      <c r="E1059" s="92"/>
      <c r="F1059" s="92"/>
      <c r="G1059" s="92"/>
      <c r="H1059" s="92"/>
      <c r="I1059" s="92"/>
      <c r="J1059" s="92"/>
      <c r="K1059" s="92"/>
      <c r="L1059" s="92"/>
      <c r="M1059" s="92"/>
      <c r="N1059" s="92"/>
      <c r="O1059" s="92"/>
      <c r="P1059" s="92"/>
      <c r="Q1059" s="92"/>
      <c r="R1059" s="92"/>
      <c r="S1059" s="92"/>
      <c r="T1059" s="92"/>
      <c r="U1059" s="92"/>
      <c r="V1059" s="92"/>
      <c r="W1059" s="92"/>
      <c r="X1059" s="92"/>
      <c r="Y1059" s="92"/>
      <c r="Z1059" s="92"/>
      <c r="AA1059" s="93"/>
    </row>
    <row r="1060" spans="1:27" ht="15" customHeight="1" x14ac:dyDescent="0.25">
      <c r="A1060" s="61" t="s">
        <v>255</v>
      </c>
      <c r="B1060" s="94"/>
      <c r="C1060" s="94"/>
      <c r="D1060" s="94"/>
      <c r="E1060" s="94"/>
      <c r="F1060" s="94"/>
      <c r="G1060" s="94"/>
      <c r="H1060" s="94"/>
      <c r="I1060" s="94"/>
      <c r="J1060" s="94"/>
      <c r="K1060" s="94"/>
      <c r="L1060" s="95"/>
      <c r="M1060" s="96" t="s">
        <v>37</v>
      </c>
      <c r="N1060" s="97"/>
      <c r="O1060" s="98"/>
      <c r="P1060" s="99" t="s">
        <v>260</v>
      </c>
      <c r="Q1060" s="100"/>
      <c r="R1060" s="99" t="s">
        <v>486</v>
      </c>
      <c r="S1060" s="100"/>
      <c r="T1060" s="99" t="s">
        <v>487</v>
      </c>
      <c r="U1060" s="100"/>
      <c r="V1060" s="99" t="s">
        <v>488</v>
      </c>
      <c r="W1060" s="101"/>
      <c r="X1060" s="100"/>
      <c r="Y1060" s="102" t="s">
        <v>22</v>
      </c>
      <c r="Z1060" s="103" t="s">
        <v>258</v>
      </c>
      <c r="AA1060" s="103" t="s">
        <v>103</v>
      </c>
    </row>
    <row r="1061" spans="1:27" ht="15" customHeight="1" x14ac:dyDescent="0.25">
      <c r="A1061" s="61" t="s">
        <v>189</v>
      </c>
      <c r="B1061" s="94"/>
      <c r="C1061" s="94"/>
      <c r="D1061" s="94"/>
      <c r="E1061" s="94"/>
      <c r="F1061" s="94"/>
      <c r="G1061" s="94"/>
      <c r="H1061" s="94"/>
      <c r="I1061" s="94"/>
      <c r="J1061" s="94"/>
      <c r="K1061" s="94"/>
      <c r="L1061" s="95"/>
      <c r="M1061" s="96">
        <v>150</v>
      </c>
      <c r="N1061" s="97"/>
      <c r="O1061" s="98"/>
      <c r="P1061" s="99">
        <v>7.5</v>
      </c>
      <c r="Q1061" s="100"/>
      <c r="R1061" s="99">
        <v>4.7</v>
      </c>
      <c r="S1061" s="100"/>
      <c r="T1061" s="99">
        <v>12.8</v>
      </c>
      <c r="U1061" s="100"/>
      <c r="V1061" s="99">
        <v>130.5</v>
      </c>
      <c r="W1061" s="101"/>
      <c r="X1061" s="100"/>
      <c r="Y1061" s="102" t="s">
        <v>59</v>
      </c>
      <c r="Z1061" s="103" t="s">
        <v>193</v>
      </c>
      <c r="AA1061" s="103" t="s">
        <v>55</v>
      </c>
    </row>
    <row r="1062" spans="1:27" ht="15" customHeight="1" x14ac:dyDescent="0.25">
      <c r="A1062" s="104" t="s">
        <v>44</v>
      </c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6"/>
      <c r="M1062" s="84">
        <v>200</v>
      </c>
      <c r="N1062" s="107"/>
      <c r="O1062" s="85"/>
      <c r="P1062" s="108">
        <f>P1060+P1061</f>
        <v>12</v>
      </c>
      <c r="Q1062" s="109"/>
      <c r="R1062" s="108">
        <f>R1060+R1061</f>
        <v>5.7</v>
      </c>
      <c r="S1062" s="109"/>
      <c r="T1062" s="108">
        <f>T1060+T1061</f>
        <v>40.400000000000006</v>
      </c>
      <c r="U1062" s="109"/>
      <c r="V1062" s="108">
        <f>V1060+V1061</f>
        <v>249.3</v>
      </c>
      <c r="W1062" s="110"/>
      <c r="X1062" s="109"/>
      <c r="Y1062" s="111">
        <f>Y1060+Y1061</f>
        <v>1.1000000000000001</v>
      </c>
      <c r="Z1062" s="112" t="s">
        <v>43</v>
      </c>
      <c r="AA1062" s="112" t="s">
        <v>43</v>
      </c>
    </row>
    <row r="1063" spans="1:27" ht="15" customHeight="1" x14ac:dyDescent="0.25">
      <c r="A1063" s="91" t="s">
        <v>115</v>
      </c>
      <c r="B1063" s="92"/>
      <c r="C1063" s="92"/>
      <c r="D1063" s="92"/>
      <c r="E1063" s="92"/>
      <c r="F1063" s="92"/>
      <c r="G1063" s="92"/>
      <c r="H1063" s="92"/>
      <c r="I1063" s="92"/>
      <c r="J1063" s="92"/>
      <c r="K1063" s="92"/>
      <c r="L1063" s="92"/>
      <c r="M1063" s="92"/>
      <c r="N1063" s="92"/>
      <c r="O1063" s="92"/>
      <c r="P1063" s="92"/>
      <c r="Q1063" s="92"/>
      <c r="R1063" s="92"/>
      <c r="S1063" s="92"/>
      <c r="T1063" s="92"/>
      <c r="U1063" s="92"/>
      <c r="V1063" s="92"/>
      <c r="W1063" s="92"/>
      <c r="X1063" s="92"/>
      <c r="Y1063" s="92"/>
      <c r="Z1063" s="92"/>
      <c r="AA1063" s="93"/>
    </row>
    <row r="1064" spans="1:27" ht="15" customHeight="1" x14ac:dyDescent="0.25">
      <c r="A1064" s="61" t="s">
        <v>688</v>
      </c>
      <c r="B1064" s="94"/>
      <c r="C1064" s="94"/>
      <c r="D1064" s="94"/>
      <c r="E1064" s="94"/>
      <c r="F1064" s="94"/>
      <c r="G1064" s="94"/>
      <c r="H1064" s="94"/>
      <c r="I1064" s="94"/>
      <c r="J1064" s="94"/>
      <c r="K1064" s="94"/>
      <c r="L1064" s="95"/>
      <c r="M1064" s="96" t="s">
        <v>689</v>
      </c>
      <c r="N1064" s="97"/>
      <c r="O1064" s="98"/>
      <c r="P1064" s="99">
        <v>7.8</v>
      </c>
      <c r="Q1064" s="100"/>
      <c r="R1064" s="99">
        <v>7</v>
      </c>
      <c r="S1064" s="100"/>
      <c r="T1064" s="99">
        <v>42.8</v>
      </c>
      <c r="U1064" s="100"/>
      <c r="V1064" s="99">
        <v>233.5</v>
      </c>
      <c r="W1064" s="101"/>
      <c r="X1064" s="100"/>
      <c r="Y1064" s="102" t="s">
        <v>356</v>
      </c>
      <c r="Z1064" s="103" t="s">
        <v>493</v>
      </c>
      <c r="AA1064" s="103" t="s">
        <v>35</v>
      </c>
    </row>
    <row r="1065" spans="1:27" ht="15" customHeight="1" x14ac:dyDescent="0.25">
      <c r="A1065" s="61" t="s">
        <v>205</v>
      </c>
      <c r="B1065" s="94"/>
      <c r="C1065" s="94"/>
      <c r="D1065" s="94"/>
      <c r="E1065" s="94"/>
      <c r="F1065" s="94"/>
      <c r="G1065" s="94"/>
      <c r="H1065" s="94"/>
      <c r="I1065" s="94"/>
      <c r="J1065" s="94"/>
      <c r="K1065" s="94"/>
      <c r="L1065" s="95"/>
      <c r="M1065" s="96" t="s">
        <v>105</v>
      </c>
      <c r="N1065" s="97"/>
      <c r="O1065" s="98"/>
      <c r="P1065" s="99" t="s">
        <v>124</v>
      </c>
      <c r="Q1065" s="100"/>
      <c r="R1065" s="99" t="s">
        <v>25</v>
      </c>
      <c r="S1065" s="100"/>
      <c r="T1065" s="99" t="s">
        <v>206</v>
      </c>
      <c r="U1065" s="100"/>
      <c r="V1065" s="99" t="s">
        <v>207</v>
      </c>
      <c r="W1065" s="101"/>
      <c r="X1065" s="100"/>
      <c r="Y1065" s="102" t="s">
        <v>114</v>
      </c>
      <c r="Z1065" s="103" t="s">
        <v>208</v>
      </c>
      <c r="AA1065" s="103" t="s">
        <v>55</v>
      </c>
    </row>
    <row r="1066" spans="1:27" ht="15" customHeight="1" x14ac:dyDescent="0.25">
      <c r="A1066" s="61" t="s">
        <v>36</v>
      </c>
      <c r="B1066" s="94"/>
      <c r="C1066" s="94"/>
      <c r="D1066" s="94"/>
      <c r="E1066" s="94"/>
      <c r="F1066" s="94"/>
      <c r="G1066" s="94"/>
      <c r="H1066" s="94"/>
      <c r="I1066" s="94"/>
      <c r="J1066" s="94"/>
      <c r="K1066" s="94"/>
      <c r="L1066" s="95"/>
      <c r="M1066" s="96" t="s">
        <v>212</v>
      </c>
      <c r="N1066" s="97"/>
      <c r="O1066" s="98"/>
      <c r="P1066" s="99" t="s">
        <v>29</v>
      </c>
      <c r="Q1066" s="100"/>
      <c r="R1066" s="99" t="s">
        <v>46</v>
      </c>
      <c r="S1066" s="100"/>
      <c r="T1066" s="99" t="s">
        <v>157</v>
      </c>
      <c r="U1066" s="100"/>
      <c r="V1066" s="99" t="s">
        <v>575</v>
      </c>
      <c r="W1066" s="101"/>
      <c r="X1066" s="100"/>
      <c r="Y1066" s="102" t="s">
        <v>25</v>
      </c>
      <c r="Z1066" s="103" t="s">
        <v>42</v>
      </c>
      <c r="AA1066" s="103" t="s">
        <v>43</v>
      </c>
    </row>
    <row r="1067" spans="1:27" ht="15" customHeight="1" x14ac:dyDescent="0.25">
      <c r="A1067" s="104" t="s">
        <v>44</v>
      </c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6"/>
      <c r="M1067" s="84">
        <v>400</v>
      </c>
      <c r="N1067" s="107"/>
      <c r="O1067" s="85"/>
      <c r="P1067" s="108">
        <f>P1064+P1065+P1066</f>
        <v>10.3</v>
      </c>
      <c r="Q1067" s="109"/>
      <c r="R1067" s="108">
        <f>R1064+R1065+R1066</f>
        <v>7.9</v>
      </c>
      <c r="S1067" s="109"/>
      <c r="T1067" s="108">
        <f>T1064+T1065+T1066</f>
        <v>72.400000000000006</v>
      </c>
      <c r="U1067" s="109"/>
      <c r="V1067" s="108">
        <f>V1064+V1065+V1066</f>
        <v>361.2</v>
      </c>
      <c r="W1067" s="110"/>
      <c r="X1067" s="109"/>
      <c r="Y1067" s="111">
        <f>Y1064+Y1065+Y1066</f>
        <v>1.4000000000000001</v>
      </c>
      <c r="Z1067" s="112" t="s">
        <v>43</v>
      </c>
      <c r="AA1067" s="112" t="s">
        <v>43</v>
      </c>
    </row>
    <row r="1068" spans="1:27" ht="15" customHeight="1" x14ac:dyDescent="0.25">
      <c r="A1068" s="104" t="s">
        <v>130</v>
      </c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6"/>
      <c r="P1068" s="108">
        <f>P1047+P1050+P1058+P1062+P1067</f>
        <v>52.3</v>
      </c>
      <c r="Q1068" s="109"/>
      <c r="R1068" s="108">
        <f>R1047+R1050+R1058+R1062+R1067</f>
        <v>52.3</v>
      </c>
      <c r="S1068" s="109"/>
      <c r="T1068" s="108">
        <f>T1047+T1050+T1058+T1062+T1067</f>
        <v>260.5</v>
      </c>
      <c r="U1068" s="109"/>
      <c r="V1068" s="108">
        <f>V1047+V1050+V1058+V1062+V1067</f>
        <v>1583.3</v>
      </c>
      <c r="W1068" s="110"/>
      <c r="X1068" s="109"/>
      <c r="Y1068" s="111">
        <f>Y1047+Y1050+Y1058+Y1062+Y1067</f>
        <v>28.299999999999997</v>
      </c>
      <c r="Z1068" s="112" t="s">
        <v>43</v>
      </c>
      <c r="AA1068" s="112" t="s">
        <v>43</v>
      </c>
    </row>
    <row r="1069" spans="1:27" ht="15" customHeight="1" x14ac:dyDescent="0.25">
      <c r="A1069" s="69" t="s">
        <v>43</v>
      </c>
      <c r="B1069" s="69"/>
      <c r="C1069" s="69"/>
      <c r="D1069" s="69"/>
      <c r="E1069" s="69"/>
      <c r="F1069" s="69"/>
      <c r="G1069" s="69"/>
      <c r="H1069" s="69"/>
      <c r="I1069" s="69"/>
      <c r="J1069" s="69"/>
      <c r="K1069" s="69"/>
      <c r="L1069" s="69"/>
      <c r="M1069" s="69"/>
      <c r="N1069" s="69"/>
      <c r="O1069" s="69"/>
      <c r="P1069" s="69"/>
      <c r="Q1069" s="69"/>
      <c r="R1069" s="69"/>
      <c r="S1069" s="69"/>
      <c r="T1069" s="69"/>
      <c r="U1069" s="69"/>
      <c r="V1069" s="69"/>
      <c r="W1069" s="69"/>
      <c r="X1069" s="69"/>
      <c r="Y1069" s="69"/>
      <c r="Z1069" s="69"/>
      <c r="AA1069" s="69"/>
    </row>
    <row r="1070" spans="1:27" ht="15" customHeight="1" x14ac:dyDescent="0.25">
      <c r="A1070" s="68" t="s">
        <v>559</v>
      </c>
      <c r="B1070" s="68"/>
      <c r="C1070" s="68"/>
      <c r="D1070" s="68"/>
      <c r="E1070" s="68"/>
      <c r="F1070" s="68"/>
      <c r="G1070" s="68"/>
      <c r="H1070" s="68"/>
      <c r="I1070" s="68"/>
      <c r="J1070" s="68"/>
      <c r="K1070" s="68"/>
      <c r="L1070" s="68"/>
      <c r="M1070" s="68"/>
      <c r="N1070" s="68"/>
      <c r="O1070" s="68"/>
      <c r="P1070" s="68"/>
      <c r="Q1070" s="68"/>
      <c r="R1070" s="68"/>
      <c r="S1070" s="68"/>
      <c r="T1070" s="68"/>
      <c r="U1070" s="68"/>
      <c r="V1070" s="68"/>
      <c r="W1070" s="68"/>
      <c r="X1070" s="68"/>
      <c r="Y1070" s="68"/>
      <c r="Z1070" s="69"/>
      <c r="AA1070" s="69"/>
    </row>
    <row r="1071" spans="1:27" ht="15" customHeight="1" x14ac:dyDescent="0.25">
      <c r="A1071" s="70" t="s">
        <v>0</v>
      </c>
      <c r="B1071" s="71"/>
      <c r="C1071" s="71"/>
      <c r="D1071" s="71"/>
      <c r="E1071" s="71"/>
      <c r="F1071" s="71"/>
      <c r="G1071" s="71"/>
      <c r="H1071" s="71"/>
      <c r="I1071" s="71"/>
      <c r="J1071" s="71"/>
      <c r="K1071" s="71"/>
      <c r="L1071" s="72"/>
      <c r="M1071" s="70" t="s">
        <v>1</v>
      </c>
      <c r="N1071" s="71"/>
      <c r="O1071" s="72"/>
      <c r="P1071" s="73" t="s">
        <v>2</v>
      </c>
      <c r="Q1071" s="74"/>
      <c r="R1071" s="74"/>
      <c r="S1071" s="74"/>
      <c r="T1071" s="74"/>
      <c r="U1071" s="75"/>
      <c r="V1071" s="76" t="s">
        <v>3</v>
      </c>
      <c r="W1071" s="77"/>
      <c r="X1071" s="78"/>
      <c r="Y1071" s="79" t="s">
        <v>4</v>
      </c>
      <c r="Z1071" s="80" t="s">
        <v>5</v>
      </c>
      <c r="AA1071" s="80" t="s">
        <v>6</v>
      </c>
    </row>
    <row r="1072" spans="1:27" ht="15" customHeight="1" x14ac:dyDescent="0.25">
      <c r="A1072" s="81"/>
      <c r="B1072" s="82"/>
      <c r="C1072" s="82"/>
      <c r="D1072" s="82"/>
      <c r="E1072" s="82"/>
      <c r="F1072" s="82"/>
      <c r="G1072" s="82"/>
      <c r="H1072" s="82"/>
      <c r="I1072" s="82"/>
      <c r="J1072" s="82"/>
      <c r="K1072" s="82"/>
      <c r="L1072" s="83"/>
      <c r="M1072" s="81"/>
      <c r="N1072" s="82"/>
      <c r="O1072" s="83"/>
      <c r="P1072" s="84" t="s">
        <v>7</v>
      </c>
      <c r="Q1072" s="85"/>
      <c r="R1072" s="84" t="s">
        <v>8</v>
      </c>
      <c r="S1072" s="85"/>
      <c r="T1072" s="84" t="s">
        <v>9</v>
      </c>
      <c r="U1072" s="85"/>
      <c r="V1072" s="86"/>
      <c r="W1072" s="87"/>
      <c r="X1072" s="88"/>
      <c r="Y1072" s="89"/>
      <c r="Z1072" s="90"/>
      <c r="AA1072" s="90"/>
    </row>
    <row r="1073" spans="1:27" ht="15" customHeight="1" x14ac:dyDescent="0.25">
      <c r="A1073" s="91" t="s">
        <v>10</v>
      </c>
      <c r="B1073" s="92"/>
      <c r="C1073" s="92"/>
      <c r="D1073" s="92"/>
      <c r="E1073" s="92"/>
      <c r="F1073" s="92"/>
      <c r="G1073" s="92"/>
      <c r="H1073" s="92"/>
      <c r="I1073" s="92"/>
      <c r="J1073" s="92"/>
      <c r="K1073" s="92"/>
      <c r="L1073" s="92"/>
      <c r="M1073" s="92"/>
      <c r="N1073" s="92"/>
      <c r="O1073" s="92"/>
      <c r="P1073" s="92"/>
      <c r="Q1073" s="92"/>
      <c r="R1073" s="92"/>
      <c r="S1073" s="92"/>
      <c r="T1073" s="92"/>
      <c r="U1073" s="92"/>
      <c r="V1073" s="92"/>
      <c r="W1073" s="92"/>
      <c r="X1073" s="92"/>
      <c r="Y1073" s="92"/>
      <c r="Z1073" s="92"/>
      <c r="AA1073" s="93"/>
    </row>
    <row r="1074" spans="1:27" ht="15" customHeight="1" x14ac:dyDescent="0.25">
      <c r="A1074" s="61" t="s">
        <v>57</v>
      </c>
      <c r="B1074" s="94"/>
      <c r="C1074" s="94"/>
      <c r="D1074" s="94"/>
      <c r="E1074" s="94"/>
      <c r="F1074" s="94"/>
      <c r="G1074" s="94"/>
      <c r="H1074" s="94"/>
      <c r="I1074" s="94"/>
      <c r="J1074" s="94"/>
      <c r="K1074" s="94"/>
      <c r="L1074" s="95"/>
      <c r="M1074" s="96" t="s">
        <v>212</v>
      </c>
      <c r="N1074" s="97"/>
      <c r="O1074" s="98"/>
      <c r="P1074" s="99" t="s">
        <v>124</v>
      </c>
      <c r="Q1074" s="100"/>
      <c r="R1074" s="99" t="s">
        <v>25</v>
      </c>
      <c r="S1074" s="100"/>
      <c r="T1074" s="99" t="s">
        <v>17</v>
      </c>
      <c r="U1074" s="100"/>
      <c r="V1074" s="99" t="s">
        <v>38</v>
      </c>
      <c r="W1074" s="101"/>
      <c r="X1074" s="100"/>
      <c r="Y1074" s="102" t="s">
        <v>39</v>
      </c>
      <c r="Z1074" s="103" t="s">
        <v>62</v>
      </c>
      <c r="AA1074" s="103" t="s">
        <v>55</v>
      </c>
    </row>
    <row r="1075" spans="1:27" ht="15" customHeight="1" x14ac:dyDescent="0.25">
      <c r="A1075" s="61" t="s">
        <v>570</v>
      </c>
      <c r="B1075" s="94"/>
      <c r="C1075" s="94"/>
      <c r="D1075" s="94"/>
      <c r="E1075" s="94"/>
      <c r="F1075" s="94"/>
      <c r="G1075" s="94"/>
      <c r="H1075" s="94"/>
      <c r="I1075" s="94"/>
      <c r="J1075" s="94"/>
      <c r="K1075" s="94"/>
      <c r="L1075" s="95"/>
      <c r="M1075" s="96" t="s">
        <v>571</v>
      </c>
      <c r="N1075" s="97"/>
      <c r="O1075" s="98"/>
      <c r="P1075" s="99" t="s">
        <v>231</v>
      </c>
      <c r="Q1075" s="100"/>
      <c r="R1075" s="99" t="s">
        <v>572</v>
      </c>
      <c r="S1075" s="100"/>
      <c r="T1075" s="99" t="s">
        <v>76</v>
      </c>
      <c r="U1075" s="100"/>
      <c r="V1075" s="99" t="s">
        <v>573</v>
      </c>
      <c r="W1075" s="101"/>
      <c r="X1075" s="100"/>
      <c r="Y1075" s="102" t="s">
        <v>22</v>
      </c>
      <c r="Z1075" s="103" t="s">
        <v>574</v>
      </c>
      <c r="AA1075" s="103" t="s">
        <v>103</v>
      </c>
    </row>
    <row r="1076" spans="1:27" ht="15" customHeight="1" x14ac:dyDescent="0.25">
      <c r="A1076" s="61" t="s">
        <v>20</v>
      </c>
      <c r="B1076" s="94"/>
      <c r="C1076" s="94"/>
      <c r="D1076" s="94"/>
      <c r="E1076" s="94"/>
      <c r="F1076" s="94"/>
      <c r="G1076" s="94"/>
      <c r="H1076" s="94"/>
      <c r="I1076" s="94"/>
      <c r="J1076" s="94"/>
      <c r="K1076" s="94"/>
      <c r="L1076" s="95"/>
      <c r="M1076" s="96" t="s">
        <v>137</v>
      </c>
      <c r="N1076" s="97"/>
      <c r="O1076" s="98"/>
      <c r="P1076" s="99" t="s">
        <v>25</v>
      </c>
      <c r="Q1076" s="100"/>
      <c r="R1076" s="99" t="s">
        <v>138</v>
      </c>
      <c r="S1076" s="100"/>
      <c r="T1076" s="99" t="s">
        <v>25</v>
      </c>
      <c r="U1076" s="100"/>
      <c r="V1076" s="99" t="s">
        <v>139</v>
      </c>
      <c r="W1076" s="101"/>
      <c r="X1076" s="100"/>
      <c r="Y1076" s="102" t="s">
        <v>25</v>
      </c>
      <c r="Z1076" s="103" t="s">
        <v>26</v>
      </c>
      <c r="AA1076" s="103" t="s">
        <v>19</v>
      </c>
    </row>
    <row r="1077" spans="1:27" ht="15" customHeight="1" x14ac:dyDescent="0.25">
      <c r="A1077" s="61" t="s">
        <v>341</v>
      </c>
      <c r="B1077" s="94"/>
      <c r="C1077" s="94"/>
      <c r="D1077" s="94"/>
      <c r="E1077" s="94"/>
      <c r="F1077" s="94"/>
      <c r="G1077" s="94"/>
      <c r="H1077" s="94"/>
      <c r="I1077" s="94"/>
      <c r="J1077" s="94"/>
      <c r="K1077" s="94"/>
      <c r="L1077" s="95"/>
      <c r="M1077" s="96" t="s">
        <v>28</v>
      </c>
      <c r="N1077" s="97"/>
      <c r="O1077" s="98"/>
      <c r="P1077" s="99" t="s">
        <v>22</v>
      </c>
      <c r="Q1077" s="100"/>
      <c r="R1077" s="99" t="s">
        <v>25</v>
      </c>
      <c r="S1077" s="100"/>
      <c r="T1077" s="99" t="s">
        <v>342</v>
      </c>
      <c r="U1077" s="100"/>
      <c r="V1077" s="99" t="s">
        <v>343</v>
      </c>
      <c r="W1077" s="101"/>
      <c r="X1077" s="100"/>
      <c r="Y1077" s="102" t="s">
        <v>25</v>
      </c>
      <c r="Z1077" s="103" t="s">
        <v>344</v>
      </c>
      <c r="AA1077" s="103" t="s">
        <v>103</v>
      </c>
    </row>
    <row r="1078" spans="1:27" ht="15" customHeight="1" x14ac:dyDescent="0.25">
      <c r="A1078" s="61" t="s">
        <v>36</v>
      </c>
      <c r="B1078" s="94"/>
      <c r="C1078" s="94"/>
      <c r="D1078" s="94"/>
      <c r="E1078" s="94"/>
      <c r="F1078" s="94"/>
      <c r="G1078" s="94"/>
      <c r="H1078" s="94"/>
      <c r="I1078" s="94"/>
      <c r="J1078" s="94"/>
      <c r="K1078" s="94"/>
      <c r="L1078" s="95"/>
      <c r="M1078" s="96" t="s">
        <v>212</v>
      </c>
      <c r="N1078" s="97"/>
      <c r="O1078" s="98"/>
      <c r="P1078" s="99" t="s">
        <v>29</v>
      </c>
      <c r="Q1078" s="100"/>
      <c r="R1078" s="99" t="s">
        <v>46</v>
      </c>
      <c r="S1078" s="100"/>
      <c r="T1078" s="99" t="s">
        <v>157</v>
      </c>
      <c r="U1078" s="100"/>
      <c r="V1078" s="99" t="s">
        <v>575</v>
      </c>
      <c r="W1078" s="101"/>
      <c r="X1078" s="100"/>
      <c r="Y1078" s="102" t="s">
        <v>25</v>
      </c>
      <c r="Z1078" s="103" t="s">
        <v>42</v>
      </c>
      <c r="AA1078" s="103" t="s">
        <v>43</v>
      </c>
    </row>
    <row r="1079" spans="1:27" ht="15" customHeight="1" x14ac:dyDescent="0.25">
      <c r="A1079" s="104" t="s">
        <v>44</v>
      </c>
      <c r="B1079" s="105"/>
      <c r="C1079" s="105"/>
      <c r="D1079" s="105"/>
      <c r="E1079" s="105"/>
      <c r="F1079" s="105"/>
      <c r="G1079" s="105"/>
      <c r="H1079" s="105"/>
      <c r="I1079" s="105"/>
      <c r="J1079" s="105"/>
      <c r="K1079" s="105"/>
      <c r="L1079" s="106"/>
      <c r="M1079" s="84">
        <f>M1074+M1075+M1076+M1077+M1078</f>
        <v>280</v>
      </c>
      <c r="N1079" s="107"/>
      <c r="O1079" s="85"/>
      <c r="P1079" s="108">
        <f>P1074+P1075+P1076+P1077+P1078</f>
        <v>10.1</v>
      </c>
      <c r="Q1079" s="109"/>
      <c r="R1079" s="108">
        <f>R1074+R1075+R1076+R1077+R1078</f>
        <v>18.099999999999998</v>
      </c>
      <c r="S1079" s="109"/>
      <c r="T1079" s="108">
        <f>T1074+T1075+T1076+T1077+T1078</f>
        <v>37.599999999999994</v>
      </c>
      <c r="U1079" s="109"/>
      <c r="V1079" s="108">
        <f>V1074+V1075+V1076+V1077+V1078</f>
        <v>327</v>
      </c>
      <c r="W1079" s="110"/>
      <c r="X1079" s="109"/>
      <c r="Y1079" s="111">
        <f>Y1074+Y1075+Y1076+Y1077+Y1078</f>
        <v>1.6</v>
      </c>
      <c r="Z1079" s="112" t="s">
        <v>43</v>
      </c>
      <c r="AA1079" s="112" t="s">
        <v>43</v>
      </c>
    </row>
    <row r="1080" spans="1:27" ht="15" customHeight="1" x14ac:dyDescent="0.25">
      <c r="A1080" s="91" t="s">
        <v>47</v>
      </c>
      <c r="B1080" s="92"/>
      <c r="C1080" s="92"/>
      <c r="D1080" s="92"/>
      <c r="E1080" s="92"/>
      <c r="F1080" s="92"/>
      <c r="G1080" s="92"/>
      <c r="H1080" s="92"/>
      <c r="I1080" s="92"/>
      <c r="J1080" s="92"/>
      <c r="K1080" s="92"/>
      <c r="L1080" s="92"/>
      <c r="M1080" s="92"/>
      <c r="N1080" s="92"/>
      <c r="O1080" s="92"/>
      <c r="P1080" s="92"/>
      <c r="Q1080" s="92"/>
      <c r="R1080" s="92"/>
      <c r="S1080" s="92"/>
      <c r="T1080" s="92"/>
      <c r="U1080" s="92"/>
      <c r="V1080" s="92"/>
      <c r="W1080" s="92"/>
      <c r="X1080" s="92"/>
      <c r="Y1080" s="92"/>
      <c r="Z1080" s="92"/>
      <c r="AA1080" s="93"/>
    </row>
    <row r="1081" spans="1:27" ht="15" customHeight="1" x14ac:dyDescent="0.25">
      <c r="A1081" s="61" t="s">
        <v>229</v>
      </c>
      <c r="B1081" s="94"/>
      <c r="C1081" s="94"/>
      <c r="D1081" s="94"/>
      <c r="E1081" s="94"/>
      <c r="F1081" s="94"/>
      <c r="G1081" s="94"/>
      <c r="H1081" s="94"/>
      <c r="I1081" s="94"/>
      <c r="J1081" s="94"/>
      <c r="K1081" s="94"/>
      <c r="L1081" s="95"/>
      <c r="M1081" s="96" t="s">
        <v>28</v>
      </c>
      <c r="N1081" s="97"/>
      <c r="O1081" s="98"/>
      <c r="P1081" s="99" t="s">
        <v>92</v>
      </c>
      <c r="Q1081" s="100"/>
      <c r="R1081" s="99" t="s">
        <v>17</v>
      </c>
      <c r="S1081" s="100"/>
      <c r="T1081" s="99" t="s">
        <v>230</v>
      </c>
      <c r="U1081" s="100"/>
      <c r="V1081" s="99" t="s">
        <v>156</v>
      </c>
      <c r="W1081" s="101"/>
      <c r="X1081" s="100"/>
      <c r="Y1081" s="102" t="s">
        <v>231</v>
      </c>
      <c r="Z1081" s="103" t="s">
        <v>122</v>
      </c>
      <c r="AA1081" s="103" t="s">
        <v>35</v>
      </c>
    </row>
    <row r="1082" spans="1:27" ht="15" customHeight="1" x14ac:dyDescent="0.25">
      <c r="A1082" s="104" t="s">
        <v>44</v>
      </c>
      <c r="B1082" s="105"/>
      <c r="C1082" s="105"/>
      <c r="D1082" s="105"/>
      <c r="E1082" s="105"/>
      <c r="F1082" s="105"/>
      <c r="G1082" s="105"/>
      <c r="H1082" s="105"/>
      <c r="I1082" s="105"/>
      <c r="J1082" s="105"/>
      <c r="K1082" s="105"/>
      <c r="L1082" s="106"/>
      <c r="M1082" s="84" t="s">
        <v>28</v>
      </c>
      <c r="N1082" s="107"/>
      <c r="O1082" s="85"/>
      <c r="P1082" s="108" t="s">
        <v>92</v>
      </c>
      <c r="Q1082" s="109"/>
      <c r="R1082" s="108" t="s">
        <v>17</v>
      </c>
      <c r="S1082" s="109"/>
      <c r="T1082" s="108" t="s">
        <v>230</v>
      </c>
      <c r="U1082" s="109"/>
      <c r="V1082" s="108" t="s">
        <v>156</v>
      </c>
      <c r="W1082" s="110"/>
      <c r="X1082" s="109"/>
      <c r="Y1082" s="111" t="s">
        <v>231</v>
      </c>
      <c r="Z1082" s="112" t="s">
        <v>43</v>
      </c>
      <c r="AA1082" s="112" t="s">
        <v>43</v>
      </c>
    </row>
    <row r="1083" spans="1:27" ht="15" customHeight="1" x14ac:dyDescent="0.25">
      <c r="A1083" s="91" t="s">
        <v>56</v>
      </c>
      <c r="B1083" s="92"/>
      <c r="C1083" s="92"/>
      <c r="D1083" s="92"/>
      <c r="E1083" s="92"/>
      <c r="F1083" s="92"/>
      <c r="G1083" s="92"/>
      <c r="H1083" s="92"/>
      <c r="I1083" s="92"/>
      <c r="J1083" s="92"/>
      <c r="K1083" s="92"/>
      <c r="L1083" s="92"/>
      <c r="M1083" s="92"/>
      <c r="N1083" s="92"/>
      <c r="O1083" s="92"/>
      <c r="P1083" s="92"/>
      <c r="Q1083" s="92"/>
      <c r="R1083" s="92"/>
      <c r="S1083" s="92"/>
      <c r="T1083" s="92"/>
      <c r="U1083" s="92"/>
      <c r="V1083" s="92"/>
      <c r="W1083" s="92"/>
      <c r="X1083" s="92"/>
      <c r="Y1083" s="92"/>
      <c r="Z1083" s="92"/>
      <c r="AA1083" s="93"/>
    </row>
    <row r="1084" spans="1:27" ht="15" customHeight="1" x14ac:dyDescent="0.25">
      <c r="A1084" s="61" t="s">
        <v>530</v>
      </c>
      <c r="B1084" s="94"/>
      <c r="C1084" s="94"/>
      <c r="D1084" s="94"/>
      <c r="E1084" s="94"/>
      <c r="F1084" s="94"/>
      <c r="G1084" s="94"/>
      <c r="H1084" s="94"/>
      <c r="I1084" s="94"/>
      <c r="J1084" s="94"/>
      <c r="K1084" s="94"/>
      <c r="L1084" s="95"/>
      <c r="M1084" s="96" t="s">
        <v>576</v>
      </c>
      <c r="N1084" s="97"/>
      <c r="O1084" s="98"/>
      <c r="P1084" s="99">
        <v>2.5</v>
      </c>
      <c r="Q1084" s="100"/>
      <c r="R1084" s="99">
        <v>5</v>
      </c>
      <c r="S1084" s="100"/>
      <c r="T1084" s="99">
        <v>9</v>
      </c>
      <c r="U1084" s="100"/>
      <c r="V1084" s="99">
        <v>80.599999999999994</v>
      </c>
      <c r="W1084" s="101"/>
      <c r="X1084" s="100"/>
      <c r="Y1084" s="102" t="s">
        <v>290</v>
      </c>
      <c r="Z1084" s="103" t="s">
        <v>533</v>
      </c>
      <c r="AA1084" s="103" t="s">
        <v>103</v>
      </c>
    </row>
    <row r="1085" spans="1:27" ht="15" customHeight="1" x14ac:dyDescent="0.25">
      <c r="A1085" s="61" t="s">
        <v>547</v>
      </c>
      <c r="B1085" s="94"/>
      <c r="C1085" s="94"/>
      <c r="D1085" s="94"/>
      <c r="E1085" s="94"/>
      <c r="F1085" s="94"/>
      <c r="G1085" s="94"/>
      <c r="H1085" s="94"/>
      <c r="I1085" s="94"/>
      <c r="J1085" s="94"/>
      <c r="K1085" s="94"/>
      <c r="L1085" s="95"/>
      <c r="M1085" s="96" t="s">
        <v>226</v>
      </c>
      <c r="N1085" s="97"/>
      <c r="O1085" s="98"/>
      <c r="P1085" s="99">
        <v>0.4</v>
      </c>
      <c r="Q1085" s="100"/>
      <c r="R1085" s="99">
        <v>1.9</v>
      </c>
      <c r="S1085" s="100"/>
      <c r="T1085" s="99">
        <v>1.1000000000000001</v>
      </c>
      <c r="U1085" s="100"/>
      <c r="V1085" s="99">
        <v>20.3</v>
      </c>
      <c r="W1085" s="101"/>
      <c r="X1085" s="100"/>
      <c r="Y1085" s="102">
        <v>3.1</v>
      </c>
      <c r="Z1085" s="103">
        <v>49</v>
      </c>
      <c r="AA1085" s="103">
        <v>2011</v>
      </c>
    </row>
    <row r="1086" spans="1:27" ht="15" customHeight="1" x14ac:dyDescent="0.25">
      <c r="A1086" s="61" t="s">
        <v>510</v>
      </c>
      <c r="B1086" s="94"/>
      <c r="C1086" s="94"/>
      <c r="D1086" s="94"/>
      <c r="E1086" s="94"/>
      <c r="F1086" s="94"/>
      <c r="G1086" s="94"/>
      <c r="H1086" s="94"/>
      <c r="I1086" s="94"/>
      <c r="J1086" s="94"/>
      <c r="K1086" s="94"/>
      <c r="L1086" s="95"/>
      <c r="M1086" s="96" t="s">
        <v>49</v>
      </c>
      <c r="N1086" s="97"/>
      <c r="O1086" s="98"/>
      <c r="P1086" s="99" t="s">
        <v>577</v>
      </c>
      <c r="Q1086" s="100"/>
      <c r="R1086" s="99" t="s">
        <v>578</v>
      </c>
      <c r="S1086" s="100"/>
      <c r="T1086" s="99" t="s">
        <v>579</v>
      </c>
      <c r="U1086" s="100"/>
      <c r="V1086" s="99" t="s">
        <v>580</v>
      </c>
      <c r="W1086" s="101"/>
      <c r="X1086" s="100"/>
      <c r="Y1086" s="102" t="s">
        <v>581</v>
      </c>
      <c r="Z1086" s="103" t="s">
        <v>511</v>
      </c>
      <c r="AA1086" s="103" t="s">
        <v>35</v>
      </c>
    </row>
    <row r="1087" spans="1:27" ht="15" customHeight="1" x14ac:dyDescent="0.25">
      <c r="A1087" s="61" t="s">
        <v>512</v>
      </c>
      <c r="B1087" s="94"/>
      <c r="C1087" s="94"/>
      <c r="D1087" s="94"/>
      <c r="E1087" s="94"/>
      <c r="F1087" s="94"/>
      <c r="G1087" s="94"/>
      <c r="H1087" s="94"/>
      <c r="I1087" s="94"/>
      <c r="J1087" s="94"/>
      <c r="K1087" s="94"/>
      <c r="L1087" s="95"/>
      <c r="M1087" s="96" t="s">
        <v>28</v>
      </c>
      <c r="N1087" s="97"/>
      <c r="O1087" s="98"/>
      <c r="P1087" s="99" t="s">
        <v>22</v>
      </c>
      <c r="Q1087" s="100"/>
      <c r="R1087" s="99" t="s">
        <v>25</v>
      </c>
      <c r="S1087" s="100"/>
      <c r="T1087" s="99" t="s">
        <v>129</v>
      </c>
      <c r="U1087" s="100"/>
      <c r="V1087" s="99" t="s">
        <v>316</v>
      </c>
      <c r="W1087" s="101"/>
      <c r="X1087" s="100"/>
      <c r="Y1087" s="102" t="s">
        <v>99</v>
      </c>
      <c r="Z1087" s="103" t="s">
        <v>513</v>
      </c>
      <c r="AA1087" s="103" t="s">
        <v>19</v>
      </c>
    </row>
    <row r="1088" spans="1:27" ht="15" customHeight="1" x14ac:dyDescent="0.25">
      <c r="A1088" s="61" t="s">
        <v>91</v>
      </c>
      <c r="B1088" s="94"/>
      <c r="C1088" s="94"/>
      <c r="D1088" s="94"/>
      <c r="E1088" s="94"/>
      <c r="F1088" s="94"/>
      <c r="G1088" s="94"/>
      <c r="H1088" s="94"/>
      <c r="I1088" s="94"/>
      <c r="J1088" s="94"/>
      <c r="K1088" s="94"/>
      <c r="L1088" s="95"/>
      <c r="M1088" s="96">
        <v>30</v>
      </c>
      <c r="N1088" s="97"/>
      <c r="O1088" s="98"/>
      <c r="P1088" s="99">
        <v>2.5</v>
      </c>
      <c r="Q1088" s="100"/>
      <c r="R1088" s="99">
        <v>0.4</v>
      </c>
      <c r="S1088" s="100"/>
      <c r="T1088" s="99">
        <v>14.3</v>
      </c>
      <c r="U1088" s="100"/>
      <c r="V1088" s="99">
        <v>63.3</v>
      </c>
      <c r="W1088" s="101"/>
      <c r="X1088" s="100"/>
      <c r="Y1088" s="102" t="s">
        <v>25</v>
      </c>
      <c r="Z1088" s="103" t="s">
        <v>42</v>
      </c>
      <c r="AA1088" s="103" t="s">
        <v>43</v>
      </c>
    </row>
    <row r="1089" spans="1:27" ht="15" customHeight="1" x14ac:dyDescent="0.25">
      <c r="A1089" s="104" t="s">
        <v>44</v>
      </c>
      <c r="B1089" s="105"/>
      <c r="C1089" s="105"/>
      <c r="D1089" s="105"/>
      <c r="E1089" s="105"/>
      <c r="F1089" s="105"/>
      <c r="G1089" s="105"/>
      <c r="H1089" s="105"/>
      <c r="I1089" s="105"/>
      <c r="J1089" s="105"/>
      <c r="K1089" s="105"/>
      <c r="L1089" s="106"/>
      <c r="M1089" s="84">
        <v>549</v>
      </c>
      <c r="N1089" s="107"/>
      <c r="O1089" s="85"/>
      <c r="P1089" s="108">
        <f>P1084+P1085+P1086+P1087+P1088</f>
        <v>19.420000000000002</v>
      </c>
      <c r="Q1089" s="109"/>
      <c r="R1089" s="108">
        <f>R1084+R1085+R1086+R1087+R1088</f>
        <v>14.450000000000001</v>
      </c>
      <c r="S1089" s="109"/>
      <c r="T1089" s="108">
        <f>T1084+T1085+T1086+T1087+T1088</f>
        <v>65.739999999999995</v>
      </c>
      <c r="U1089" s="109"/>
      <c r="V1089" s="108">
        <f>V1084+V1085+V1086+V1087+V1088</f>
        <v>472.2</v>
      </c>
      <c r="W1089" s="110"/>
      <c r="X1089" s="109"/>
      <c r="Y1089" s="111">
        <f>Y1084+Y1085+Y1086+Y1087+Y1088</f>
        <v>21.9</v>
      </c>
      <c r="Z1089" s="112" t="s">
        <v>43</v>
      </c>
      <c r="AA1089" s="112" t="s">
        <v>43</v>
      </c>
    </row>
    <row r="1090" spans="1:27" ht="15" customHeight="1" x14ac:dyDescent="0.25">
      <c r="A1090" s="91" t="s">
        <v>96</v>
      </c>
      <c r="B1090" s="92"/>
      <c r="C1090" s="92"/>
      <c r="D1090" s="92"/>
      <c r="E1090" s="92"/>
      <c r="F1090" s="92"/>
      <c r="G1090" s="92"/>
      <c r="H1090" s="92"/>
      <c r="I1090" s="92"/>
      <c r="J1090" s="92"/>
      <c r="K1090" s="92"/>
      <c r="L1090" s="92"/>
      <c r="M1090" s="92"/>
      <c r="N1090" s="92"/>
      <c r="O1090" s="92"/>
      <c r="P1090" s="92"/>
      <c r="Q1090" s="92"/>
      <c r="R1090" s="92"/>
      <c r="S1090" s="92"/>
      <c r="T1090" s="92"/>
      <c r="U1090" s="92"/>
      <c r="V1090" s="92"/>
      <c r="W1090" s="92"/>
      <c r="X1090" s="92"/>
      <c r="Y1090" s="92"/>
      <c r="Z1090" s="92"/>
      <c r="AA1090" s="93"/>
    </row>
    <row r="1091" spans="1:27" ht="15" customHeight="1" x14ac:dyDescent="0.25">
      <c r="A1091" s="61" t="s">
        <v>514</v>
      </c>
      <c r="B1091" s="94"/>
      <c r="C1091" s="94"/>
      <c r="D1091" s="94"/>
      <c r="E1091" s="94"/>
      <c r="F1091" s="94"/>
      <c r="G1091" s="94"/>
      <c r="H1091" s="94"/>
      <c r="I1091" s="94"/>
      <c r="J1091" s="94"/>
      <c r="K1091" s="94"/>
      <c r="L1091" s="95"/>
      <c r="M1091" s="96" t="s">
        <v>58</v>
      </c>
      <c r="N1091" s="97"/>
      <c r="O1091" s="98"/>
      <c r="P1091" s="99" t="s">
        <v>231</v>
      </c>
      <c r="Q1091" s="100"/>
      <c r="R1091" s="99" t="s">
        <v>582</v>
      </c>
      <c r="S1091" s="100"/>
      <c r="T1091" s="99" t="s">
        <v>583</v>
      </c>
      <c r="U1091" s="100"/>
      <c r="V1091" s="99" t="s">
        <v>584</v>
      </c>
      <c r="W1091" s="101"/>
      <c r="X1091" s="100"/>
      <c r="Y1091" s="102" t="s">
        <v>585</v>
      </c>
      <c r="Z1091" s="103" t="s">
        <v>128</v>
      </c>
      <c r="AA1091" s="103" t="s">
        <v>55</v>
      </c>
    </row>
    <row r="1092" spans="1:27" ht="15" customHeight="1" x14ac:dyDescent="0.25">
      <c r="A1092" s="61" t="s">
        <v>286</v>
      </c>
      <c r="B1092" s="94"/>
      <c r="C1092" s="94"/>
      <c r="D1092" s="94"/>
      <c r="E1092" s="94"/>
      <c r="F1092" s="94"/>
      <c r="G1092" s="94"/>
      <c r="H1092" s="94"/>
      <c r="I1092" s="94"/>
      <c r="J1092" s="94"/>
      <c r="K1092" s="94"/>
      <c r="L1092" s="95"/>
      <c r="M1092" s="96" t="s">
        <v>49</v>
      </c>
      <c r="N1092" s="97"/>
      <c r="O1092" s="98"/>
      <c r="P1092" s="99" t="s">
        <v>50</v>
      </c>
      <c r="Q1092" s="100"/>
      <c r="R1092" s="99" t="s">
        <v>25</v>
      </c>
      <c r="S1092" s="100"/>
      <c r="T1092" s="99" t="s">
        <v>586</v>
      </c>
      <c r="U1092" s="100"/>
      <c r="V1092" s="99" t="s">
        <v>587</v>
      </c>
      <c r="W1092" s="101"/>
      <c r="X1092" s="100"/>
      <c r="Y1092" s="102" t="s">
        <v>588</v>
      </c>
      <c r="Z1092" s="103" t="s">
        <v>54</v>
      </c>
      <c r="AA1092" s="103" t="s">
        <v>55</v>
      </c>
    </row>
    <row r="1093" spans="1:27" ht="15" customHeight="1" x14ac:dyDescent="0.25">
      <c r="A1093" s="104" t="s">
        <v>44</v>
      </c>
      <c r="B1093" s="105"/>
      <c r="C1093" s="105"/>
      <c r="D1093" s="105"/>
      <c r="E1093" s="105"/>
      <c r="F1093" s="105"/>
      <c r="G1093" s="105"/>
      <c r="H1093" s="105"/>
      <c r="I1093" s="105"/>
      <c r="J1093" s="105"/>
      <c r="K1093" s="105"/>
      <c r="L1093" s="106"/>
      <c r="M1093" s="84" t="s">
        <v>589</v>
      </c>
      <c r="N1093" s="107"/>
      <c r="O1093" s="85"/>
      <c r="P1093" s="108">
        <f>P1091+P1092</f>
        <v>8.3000000000000007</v>
      </c>
      <c r="Q1093" s="109"/>
      <c r="R1093" s="108">
        <f>R1091+R1092</f>
        <v>4.88</v>
      </c>
      <c r="S1093" s="109"/>
      <c r="T1093" s="108">
        <f>T1091+T1092</f>
        <v>52.66</v>
      </c>
      <c r="U1093" s="109"/>
      <c r="V1093" s="108">
        <f>V1091+V1092</f>
        <v>241</v>
      </c>
      <c r="W1093" s="110"/>
      <c r="X1093" s="109"/>
      <c r="Y1093" s="111">
        <f>Y1091+Y1092</f>
        <v>14.77</v>
      </c>
      <c r="Z1093" s="112" t="s">
        <v>43</v>
      </c>
      <c r="AA1093" s="112" t="s">
        <v>43</v>
      </c>
    </row>
    <row r="1094" spans="1:27" ht="15" customHeight="1" x14ac:dyDescent="0.25">
      <c r="A1094" s="91" t="s">
        <v>115</v>
      </c>
      <c r="B1094" s="92"/>
      <c r="C1094" s="92"/>
      <c r="D1094" s="92"/>
      <c r="E1094" s="92"/>
      <c r="F1094" s="92"/>
      <c r="G1094" s="92"/>
      <c r="H1094" s="92"/>
      <c r="I1094" s="92"/>
      <c r="J1094" s="92"/>
      <c r="K1094" s="92"/>
      <c r="L1094" s="92"/>
      <c r="M1094" s="92"/>
      <c r="N1094" s="92"/>
      <c r="O1094" s="92"/>
      <c r="P1094" s="92"/>
      <c r="Q1094" s="92"/>
      <c r="R1094" s="92"/>
      <c r="S1094" s="92"/>
      <c r="T1094" s="92"/>
      <c r="U1094" s="92"/>
      <c r="V1094" s="92"/>
      <c r="W1094" s="92"/>
      <c r="X1094" s="92"/>
      <c r="Y1094" s="92"/>
      <c r="Z1094" s="92"/>
      <c r="AA1094" s="93"/>
    </row>
    <row r="1095" spans="1:27" ht="15" customHeight="1" x14ac:dyDescent="0.25">
      <c r="A1095" s="61" t="s">
        <v>427</v>
      </c>
      <c r="B1095" s="94"/>
      <c r="C1095" s="94"/>
      <c r="D1095" s="94"/>
      <c r="E1095" s="94"/>
      <c r="F1095" s="94"/>
      <c r="G1095" s="94"/>
      <c r="H1095" s="94"/>
      <c r="I1095" s="94"/>
      <c r="J1095" s="94"/>
      <c r="K1095" s="94"/>
      <c r="L1095" s="95"/>
      <c r="M1095" s="96">
        <v>30</v>
      </c>
      <c r="N1095" s="97"/>
      <c r="O1095" s="98"/>
      <c r="P1095" s="99">
        <v>0.5</v>
      </c>
      <c r="Q1095" s="100"/>
      <c r="R1095" s="99">
        <v>1.5</v>
      </c>
      <c r="S1095" s="100"/>
      <c r="T1095" s="99">
        <v>2.2999999999999998</v>
      </c>
      <c r="U1095" s="100"/>
      <c r="V1095" s="99">
        <v>24.4</v>
      </c>
      <c r="W1095" s="101"/>
      <c r="X1095" s="100"/>
      <c r="Y1095" s="102">
        <v>3.82</v>
      </c>
      <c r="Z1095" s="103">
        <v>136</v>
      </c>
      <c r="AA1095" s="103">
        <v>2015</v>
      </c>
    </row>
    <row r="1096" spans="1:27" ht="15" customHeight="1" x14ac:dyDescent="0.25">
      <c r="A1096" s="61" t="s">
        <v>202</v>
      </c>
      <c r="B1096" s="94"/>
      <c r="C1096" s="94"/>
      <c r="D1096" s="94"/>
      <c r="E1096" s="94"/>
      <c r="F1096" s="94"/>
      <c r="G1096" s="94"/>
      <c r="H1096" s="94"/>
      <c r="I1096" s="94"/>
      <c r="J1096" s="94"/>
      <c r="K1096" s="94"/>
      <c r="L1096" s="95"/>
      <c r="M1096" s="96" t="s">
        <v>203</v>
      </c>
      <c r="N1096" s="97"/>
      <c r="O1096" s="98"/>
      <c r="P1096" s="99" t="s">
        <v>520</v>
      </c>
      <c r="Q1096" s="100"/>
      <c r="R1096" s="99" t="s">
        <v>206</v>
      </c>
      <c r="S1096" s="100"/>
      <c r="T1096" s="99" t="s">
        <v>88</v>
      </c>
      <c r="U1096" s="100"/>
      <c r="V1096" s="99" t="s">
        <v>521</v>
      </c>
      <c r="W1096" s="101"/>
      <c r="X1096" s="100"/>
      <c r="Y1096" s="102" t="s">
        <v>356</v>
      </c>
      <c r="Z1096" s="103" t="s">
        <v>204</v>
      </c>
      <c r="AA1096" s="103" t="s">
        <v>35</v>
      </c>
    </row>
    <row r="1097" spans="1:27" ht="15" customHeight="1" x14ac:dyDescent="0.25">
      <c r="A1097" s="61" t="s">
        <v>276</v>
      </c>
      <c r="B1097" s="94"/>
      <c r="C1097" s="94"/>
      <c r="D1097" s="94"/>
      <c r="E1097" s="94"/>
      <c r="F1097" s="94"/>
      <c r="G1097" s="94"/>
      <c r="H1097" s="94"/>
      <c r="I1097" s="94"/>
      <c r="J1097" s="94"/>
      <c r="K1097" s="94"/>
      <c r="L1097" s="95"/>
      <c r="M1097" s="96">
        <v>180</v>
      </c>
      <c r="N1097" s="97"/>
      <c r="O1097" s="98"/>
      <c r="P1097" s="99">
        <v>1.3</v>
      </c>
      <c r="Q1097" s="100"/>
      <c r="R1097" s="99">
        <v>1</v>
      </c>
      <c r="S1097" s="100"/>
      <c r="T1097" s="99">
        <v>14</v>
      </c>
      <c r="U1097" s="100"/>
      <c r="V1097" s="99">
        <v>63.1</v>
      </c>
      <c r="W1097" s="101"/>
      <c r="X1097" s="100"/>
      <c r="Y1097" s="102" t="s">
        <v>25</v>
      </c>
      <c r="Z1097" s="103" t="s">
        <v>277</v>
      </c>
      <c r="AA1097" s="103" t="s">
        <v>55</v>
      </c>
    </row>
    <row r="1098" spans="1:27" ht="15" customHeight="1" x14ac:dyDescent="0.25">
      <c r="A1098" s="61" t="s">
        <v>36</v>
      </c>
      <c r="B1098" s="94"/>
      <c r="C1098" s="94"/>
      <c r="D1098" s="94"/>
      <c r="E1098" s="94"/>
      <c r="F1098" s="94"/>
      <c r="G1098" s="94"/>
      <c r="H1098" s="94"/>
      <c r="I1098" s="94"/>
      <c r="J1098" s="94"/>
      <c r="K1098" s="94"/>
      <c r="L1098" s="95"/>
      <c r="M1098" s="96" t="s">
        <v>212</v>
      </c>
      <c r="N1098" s="97"/>
      <c r="O1098" s="98"/>
      <c r="P1098" s="99" t="s">
        <v>29</v>
      </c>
      <c r="Q1098" s="100"/>
      <c r="R1098" s="99" t="s">
        <v>46</v>
      </c>
      <c r="S1098" s="100"/>
      <c r="T1098" s="99" t="s">
        <v>157</v>
      </c>
      <c r="U1098" s="100"/>
      <c r="V1098" s="99" t="s">
        <v>575</v>
      </c>
      <c r="W1098" s="101"/>
      <c r="X1098" s="100"/>
      <c r="Y1098" s="102" t="s">
        <v>25</v>
      </c>
      <c r="Z1098" s="103" t="s">
        <v>42</v>
      </c>
      <c r="AA1098" s="103" t="s">
        <v>43</v>
      </c>
    </row>
    <row r="1099" spans="1:27" ht="15" customHeight="1" x14ac:dyDescent="0.25">
      <c r="A1099" s="104" t="s">
        <v>44</v>
      </c>
      <c r="B1099" s="105"/>
      <c r="C1099" s="105"/>
      <c r="D1099" s="105"/>
      <c r="E1099" s="105"/>
      <c r="F1099" s="105"/>
      <c r="G1099" s="105"/>
      <c r="H1099" s="105"/>
      <c r="I1099" s="105"/>
      <c r="J1099" s="105"/>
      <c r="K1099" s="105"/>
      <c r="L1099" s="106"/>
      <c r="M1099" s="84">
        <v>400</v>
      </c>
      <c r="N1099" s="107"/>
      <c r="O1099" s="85"/>
      <c r="P1099" s="108">
        <f>P1095+P1096+P1097+P1098</f>
        <v>22.400000000000002</v>
      </c>
      <c r="Q1099" s="109"/>
      <c r="R1099" s="108">
        <f>R1095+R1096+R1097+R1098</f>
        <v>18</v>
      </c>
      <c r="S1099" s="109"/>
      <c r="T1099" s="108">
        <f>T1095+T1096+T1097+T1098</f>
        <v>52</v>
      </c>
      <c r="U1099" s="109"/>
      <c r="V1099" s="108">
        <f>V1095+V1096+V1097+V1098</f>
        <v>423.9</v>
      </c>
      <c r="W1099" s="110"/>
      <c r="X1099" s="109"/>
      <c r="Y1099" s="111">
        <f>Y1095+Y1096+Y1097+Y1098</f>
        <v>4.12</v>
      </c>
      <c r="Z1099" s="112" t="s">
        <v>43</v>
      </c>
      <c r="AA1099" s="112" t="s">
        <v>43</v>
      </c>
    </row>
    <row r="1100" spans="1:27" ht="15" customHeight="1" x14ac:dyDescent="0.25">
      <c r="A1100" s="104" t="s">
        <v>130</v>
      </c>
      <c r="B1100" s="105"/>
      <c r="C1100" s="105"/>
      <c r="D1100" s="105"/>
      <c r="E1100" s="105"/>
      <c r="F1100" s="105"/>
      <c r="G1100" s="105"/>
      <c r="H1100" s="105"/>
      <c r="I1100" s="105"/>
      <c r="J1100" s="105"/>
      <c r="K1100" s="105"/>
      <c r="L1100" s="105"/>
      <c r="M1100" s="105"/>
      <c r="N1100" s="105"/>
      <c r="O1100" s="106"/>
      <c r="P1100" s="108">
        <f>P1079+P1082+P1089+P1093+P1099</f>
        <v>60.820000000000007</v>
      </c>
      <c r="Q1100" s="109"/>
      <c r="R1100" s="108">
        <f>R1079+R1082+R1089+R1093+R1099</f>
        <v>55.93</v>
      </c>
      <c r="S1100" s="109"/>
      <c r="T1100" s="108">
        <f>T1079+T1082+T1089+T1093+T1099</f>
        <v>223.5</v>
      </c>
      <c r="U1100" s="109"/>
      <c r="V1100" s="108">
        <f>V1079+V1082+V1089+V1093+V1099</f>
        <v>1534.6</v>
      </c>
      <c r="W1100" s="110"/>
      <c r="X1100" s="109"/>
      <c r="Y1100" s="111">
        <f>Y1079+Y1082+Y1089+Y1093+Y1099</f>
        <v>49.889999999999993</v>
      </c>
      <c r="Z1100" s="112" t="s">
        <v>43</v>
      </c>
      <c r="AA1100" s="112" t="s">
        <v>43</v>
      </c>
    </row>
    <row r="1102" spans="1:27" ht="15" customHeight="1" x14ac:dyDescent="0.25">
      <c r="A1102" s="68" t="s">
        <v>560</v>
      </c>
      <c r="B1102" s="68"/>
      <c r="C1102" s="68"/>
      <c r="D1102" s="68"/>
      <c r="E1102" s="68"/>
      <c r="F1102" s="68"/>
      <c r="G1102" s="68"/>
      <c r="H1102" s="68"/>
      <c r="I1102" s="68"/>
      <c r="J1102" s="68"/>
      <c r="K1102" s="68"/>
      <c r="L1102" s="68"/>
      <c r="M1102" s="68"/>
      <c r="N1102" s="68"/>
      <c r="O1102" s="68"/>
      <c r="P1102" s="68"/>
      <c r="Q1102" s="68"/>
      <c r="R1102" s="68"/>
      <c r="S1102" s="68"/>
      <c r="T1102" s="68"/>
      <c r="U1102" s="68"/>
      <c r="V1102" s="68"/>
      <c r="W1102" s="68"/>
      <c r="X1102" s="68"/>
      <c r="Y1102" s="68"/>
      <c r="Z1102" s="114"/>
      <c r="AA1102" s="114"/>
    </row>
    <row r="1103" spans="1:27" ht="15" customHeight="1" x14ac:dyDescent="0.25">
      <c r="A1103" s="70" t="s">
        <v>0</v>
      </c>
      <c r="B1103" s="71"/>
      <c r="C1103" s="71"/>
      <c r="D1103" s="71"/>
      <c r="E1103" s="71"/>
      <c r="F1103" s="71"/>
      <c r="G1103" s="71"/>
      <c r="H1103" s="71"/>
      <c r="I1103" s="71"/>
      <c r="J1103" s="71"/>
      <c r="K1103" s="71"/>
      <c r="L1103" s="72"/>
      <c r="M1103" s="70" t="s">
        <v>1</v>
      </c>
      <c r="N1103" s="71"/>
      <c r="O1103" s="72"/>
      <c r="P1103" s="73" t="s">
        <v>2</v>
      </c>
      <c r="Q1103" s="74"/>
      <c r="R1103" s="74"/>
      <c r="S1103" s="74"/>
      <c r="T1103" s="74"/>
      <c r="U1103" s="75"/>
      <c r="V1103" s="76" t="s">
        <v>3</v>
      </c>
      <c r="W1103" s="77"/>
      <c r="X1103" s="78"/>
      <c r="Y1103" s="79" t="s">
        <v>4</v>
      </c>
      <c r="Z1103" s="80" t="s">
        <v>5</v>
      </c>
      <c r="AA1103" s="80" t="s">
        <v>6</v>
      </c>
    </row>
    <row r="1104" spans="1:27" ht="15" customHeight="1" x14ac:dyDescent="0.25">
      <c r="A1104" s="81"/>
      <c r="B1104" s="82"/>
      <c r="C1104" s="82"/>
      <c r="D1104" s="82"/>
      <c r="E1104" s="82"/>
      <c r="F1104" s="82"/>
      <c r="G1104" s="82"/>
      <c r="H1104" s="82"/>
      <c r="I1104" s="82"/>
      <c r="J1104" s="82"/>
      <c r="K1104" s="82"/>
      <c r="L1104" s="83"/>
      <c r="M1104" s="81"/>
      <c r="N1104" s="82"/>
      <c r="O1104" s="83"/>
      <c r="P1104" s="84" t="s">
        <v>7</v>
      </c>
      <c r="Q1104" s="85"/>
      <c r="R1104" s="84" t="s">
        <v>8</v>
      </c>
      <c r="S1104" s="85"/>
      <c r="T1104" s="84" t="s">
        <v>9</v>
      </c>
      <c r="U1104" s="85"/>
      <c r="V1104" s="86"/>
      <c r="W1104" s="87"/>
      <c r="X1104" s="88"/>
      <c r="Y1104" s="89"/>
      <c r="Z1104" s="90"/>
      <c r="AA1104" s="90"/>
    </row>
    <row r="1105" spans="1:27" ht="15" customHeight="1" x14ac:dyDescent="0.25">
      <c r="A1105" s="91" t="s">
        <v>10</v>
      </c>
      <c r="B1105" s="92"/>
      <c r="C1105" s="92"/>
      <c r="D1105" s="92"/>
      <c r="E1105" s="92"/>
      <c r="F1105" s="92"/>
      <c r="G1105" s="92"/>
      <c r="H1105" s="92"/>
      <c r="I1105" s="92"/>
      <c r="J1105" s="92"/>
      <c r="K1105" s="92"/>
      <c r="L1105" s="92"/>
      <c r="M1105" s="92"/>
      <c r="N1105" s="92"/>
      <c r="O1105" s="92"/>
      <c r="P1105" s="92"/>
      <c r="Q1105" s="92"/>
      <c r="R1105" s="92"/>
      <c r="S1105" s="92"/>
      <c r="T1105" s="92"/>
      <c r="U1105" s="92"/>
      <c r="V1105" s="92"/>
      <c r="W1105" s="92"/>
      <c r="X1105" s="92"/>
      <c r="Y1105" s="92"/>
      <c r="Z1105" s="92"/>
      <c r="AA1105" s="93"/>
    </row>
    <row r="1106" spans="1:27" ht="15" customHeight="1" x14ac:dyDescent="0.25">
      <c r="A1106" s="61" t="s">
        <v>11</v>
      </c>
      <c r="B1106" s="94"/>
      <c r="C1106" s="94"/>
      <c r="D1106" s="94"/>
      <c r="E1106" s="94"/>
      <c r="F1106" s="94"/>
      <c r="G1106" s="94"/>
      <c r="H1106" s="94"/>
      <c r="I1106" s="94"/>
      <c r="J1106" s="94"/>
      <c r="K1106" s="94"/>
      <c r="L1106" s="95"/>
      <c r="M1106" s="96">
        <v>130</v>
      </c>
      <c r="N1106" s="97"/>
      <c r="O1106" s="98"/>
      <c r="P1106" s="99">
        <v>3.9</v>
      </c>
      <c r="Q1106" s="100"/>
      <c r="R1106" s="99">
        <v>5.5</v>
      </c>
      <c r="S1106" s="100"/>
      <c r="T1106" s="99">
        <v>17.600000000000001</v>
      </c>
      <c r="U1106" s="100"/>
      <c r="V1106" s="99">
        <v>119.3</v>
      </c>
      <c r="W1106" s="101"/>
      <c r="X1106" s="100"/>
      <c r="Y1106" s="102" t="s">
        <v>33</v>
      </c>
      <c r="Z1106" s="103" t="s">
        <v>18</v>
      </c>
      <c r="AA1106" s="103" t="s">
        <v>19</v>
      </c>
    </row>
    <row r="1107" spans="1:27" ht="15" customHeight="1" x14ac:dyDescent="0.25">
      <c r="A1107" s="61" t="s">
        <v>20</v>
      </c>
      <c r="B1107" s="94"/>
      <c r="C1107" s="94"/>
      <c r="D1107" s="94"/>
      <c r="E1107" s="94"/>
      <c r="F1107" s="94"/>
      <c r="G1107" s="94"/>
      <c r="H1107" s="94"/>
      <c r="I1107" s="94"/>
      <c r="J1107" s="94"/>
      <c r="K1107" s="94"/>
      <c r="L1107" s="95"/>
      <c r="M1107" s="96" t="s">
        <v>137</v>
      </c>
      <c r="N1107" s="97"/>
      <c r="O1107" s="98"/>
      <c r="P1107" s="99" t="s">
        <v>25</v>
      </c>
      <c r="Q1107" s="100"/>
      <c r="R1107" s="99" t="s">
        <v>138</v>
      </c>
      <c r="S1107" s="100"/>
      <c r="T1107" s="99" t="s">
        <v>25</v>
      </c>
      <c r="U1107" s="100"/>
      <c r="V1107" s="99" t="s">
        <v>139</v>
      </c>
      <c r="W1107" s="101"/>
      <c r="X1107" s="100"/>
      <c r="Y1107" s="102" t="s">
        <v>25</v>
      </c>
      <c r="Z1107" s="103" t="s">
        <v>26</v>
      </c>
      <c r="AA1107" s="103" t="s">
        <v>19</v>
      </c>
    </row>
    <row r="1108" spans="1:27" ht="15" customHeight="1" x14ac:dyDescent="0.25">
      <c r="A1108" s="61" t="s">
        <v>27</v>
      </c>
      <c r="B1108" s="94"/>
      <c r="C1108" s="94"/>
      <c r="D1108" s="94"/>
      <c r="E1108" s="94"/>
      <c r="F1108" s="94"/>
      <c r="G1108" s="94"/>
      <c r="H1108" s="94"/>
      <c r="I1108" s="94"/>
      <c r="J1108" s="94"/>
      <c r="K1108" s="94"/>
      <c r="L1108" s="95"/>
      <c r="M1108" s="96" t="s">
        <v>28</v>
      </c>
      <c r="N1108" s="97"/>
      <c r="O1108" s="98"/>
      <c r="P1108" s="99" t="s">
        <v>29</v>
      </c>
      <c r="Q1108" s="100"/>
      <c r="R1108" s="99" t="s">
        <v>30</v>
      </c>
      <c r="S1108" s="100"/>
      <c r="T1108" s="99" t="s">
        <v>31</v>
      </c>
      <c r="U1108" s="100"/>
      <c r="V1108" s="99" t="s">
        <v>32</v>
      </c>
      <c r="W1108" s="101"/>
      <c r="X1108" s="100"/>
      <c r="Y1108" s="102" t="s">
        <v>33</v>
      </c>
      <c r="Z1108" s="103" t="s">
        <v>34</v>
      </c>
      <c r="AA1108" s="103" t="s">
        <v>35</v>
      </c>
    </row>
    <row r="1109" spans="1:27" ht="15" customHeight="1" x14ac:dyDescent="0.25">
      <c r="A1109" s="61" t="s">
        <v>36</v>
      </c>
      <c r="B1109" s="94"/>
      <c r="C1109" s="94"/>
      <c r="D1109" s="94"/>
      <c r="E1109" s="94"/>
      <c r="F1109" s="94"/>
      <c r="G1109" s="94"/>
      <c r="H1109" s="94"/>
      <c r="I1109" s="94"/>
      <c r="J1109" s="94"/>
      <c r="K1109" s="94"/>
      <c r="L1109" s="95"/>
      <c r="M1109" s="96" t="s">
        <v>212</v>
      </c>
      <c r="N1109" s="97"/>
      <c r="O1109" s="98"/>
      <c r="P1109" s="99" t="s">
        <v>29</v>
      </c>
      <c r="Q1109" s="100"/>
      <c r="R1109" s="99" t="s">
        <v>46</v>
      </c>
      <c r="S1109" s="100"/>
      <c r="T1109" s="99" t="s">
        <v>157</v>
      </c>
      <c r="U1109" s="100"/>
      <c r="V1109" s="99" t="s">
        <v>575</v>
      </c>
      <c r="W1109" s="101"/>
      <c r="X1109" s="100"/>
      <c r="Y1109" s="102" t="s">
        <v>25</v>
      </c>
      <c r="Z1109" s="103" t="s">
        <v>42</v>
      </c>
      <c r="AA1109" s="103" t="s">
        <v>43</v>
      </c>
    </row>
    <row r="1110" spans="1:27" ht="15" customHeight="1" x14ac:dyDescent="0.25">
      <c r="A1110" s="104" t="s">
        <v>44</v>
      </c>
      <c r="B1110" s="105"/>
      <c r="C1110" s="105"/>
      <c r="D1110" s="105"/>
      <c r="E1110" s="105"/>
      <c r="F1110" s="105"/>
      <c r="G1110" s="105"/>
      <c r="H1110" s="105"/>
      <c r="I1110" s="105"/>
      <c r="J1110" s="105"/>
      <c r="K1110" s="105"/>
      <c r="L1110" s="106"/>
      <c r="M1110" s="84">
        <v>315</v>
      </c>
      <c r="N1110" s="107"/>
      <c r="O1110" s="85"/>
      <c r="P1110" s="108">
        <f>P1106+P1107+P1108+P1109</f>
        <v>8.5</v>
      </c>
      <c r="Q1110" s="109"/>
      <c r="R1110" s="108">
        <f>R1106+R1107+R1108+R1109</f>
        <v>12.2</v>
      </c>
      <c r="S1110" s="109"/>
      <c r="T1110" s="108">
        <f>T1106+T1107+T1108+T1109</f>
        <v>52.2</v>
      </c>
      <c r="U1110" s="109"/>
      <c r="V1110" s="108">
        <f>V1106+V1107+V1108+V1109</f>
        <v>323</v>
      </c>
      <c r="W1110" s="110"/>
      <c r="X1110" s="109"/>
      <c r="Y1110" s="111">
        <f>Y1106+Y1107+Y1108+Y1109</f>
        <v>0.8</v>
      </c>
      <c r="Z1110" s="112" t="s">
        <v>43</v>
      </c>
      <c r="AA1110" s="112" t="s">
        <v>43</v>
      </c>
    </row>
    <row r="1111" spans="1:27" ht="15" customHeight="1" x14ac:dyDescent="0.25">
      <c r="A1111" s="91" t="s">
        <v>47</v>
      </c>
      <c r="B1111" s="92"/>
      <c r="C1111" s="92"/>
      <c r="D1111" s="92"/>
      <c r="E1111" s="92"/>
      <c r="F1111" s="92"/>
      <c r="G1111" s="92"/>
      <c r="H1111" s="92"/>
      <c r="I1111" s="92"/>
      <c r="J1111" s="92"/>
      <c r="K1111" s="92"/>
      <c r="L1111" s="92"/>
      <c r="M1111" s="92"/>
      <c r="N1111" s="92"/>
      <c r="O1111" s="92"/>
      <c r="P1111" s="92"/>
      <c r="Q1111" s="92"/>
      <c r="R1111" s="92"/>
      <c r="S1111" s="92"/>
      <c r="T1111" s="92"/>
      <c r="U1111" s="92"/>
      <c r="V1111" s="92"/>
      <c r="W1111" s="92"/>
      <c r="X1111" s="92"/>
      <c r="Y1111" s="92"/>
      <c r="Z1111" s="92"/>
      <c r="AA1111" s="93"/>
    </row>
    <row r="1112" spans="1:27" ht="15" customHeight="1" x14ac:dyDescent="0.25">
      <c r="A1112" s="61" t="s">
        <v>48</v>
      </c>
      <c r="B1112" s="94"/>
      <c r="C1112" s="94"/>
      <c r="D1112" s="94"/>
      <c r="E1112" s="94"/>
      <c r="F1112" s="94"/>
      <c r="G1112" s="94"/>
      <c r="H1112" s="94"/>
      <c r="I1112" s="94"/>
      <c r="J1112" s="94"/>
      <c r="K1112" s="94"/>
      <c r="L1112" s="95"/>
      <c r="M1112" s="96">
        <v>140</v>
      </c>
      <c r="N1112" s="97"/>
      <c r="O1112" s="98"/>
      <c r="P1112" s="99">
        <v>0.8</v>
      </c>
      <c r="Q1112" s="100"/>
      <c r="R1112" s="99" t="s">
        <v>25</v>
      </c>
      <c r="S1112" s="100"/>
      <c r="T1112" s="99">
        <v>14.1</v>
      </c>
      <c r="U1112" s="100"/>
      <c r="V1112" s="99">
        <v>60.2</v>
      </c>
      <c r="W1112" s="101"/>
      <c r="X1112" s="100"/>
      <c r="Y1112" s="102">
        <v>2.8</v>
      </c>
      <c r="Z1112" s="103" t="s">
        <v>54</v>
      </c>
      <c r="AA1112" s="103" t="s">
        <v>55</v>
      </c>
    </row>
    <row r="1113" spans="1:27" ht="15" customHeight="1" x14ac:dyDescent="0.25">
      <c r="A1113" s="104" t="s">
        <v>44</v>
      </c>
      <c r="B1113" s="105"/>
      <c r="C1113" s="105"/>
      <c r="D1113" s="105"/>
      <c r="E1113" s="105"/>
      <c r="F1113" s="105"/>
      <c r="G1113" s="105"/>
      <c r="H1113" s="105"/>
      <c r="I1113" s="105"/>
      <c r="J1113" s="105"/>
      <c r="K1113" s="105"/>
      <c r="L1113" s="106"/>
      <c r="M1113" s="84">
        <v>140</v>
      </c>
      <c r="N1113" s="107"/>
      <c r="O1113" s="85"/>
      <c r="P1113" s="108">
        <v>0.8</v>
      </c>
      <c r="Q1113" s="109"/>
      <c r="R1113" s="108" t="s">
        <v>25</v>
      </c>
      <c r="S1113" s="109"/>
      <c r="T1113" s="108">
        <v>14.1</v>
      </c>
      <c r="U1113" s="109"/>
      <c r="V1113" s="108">
        <v>60.2</v>
      </c>
      <c r="W1113" s="110"/>
      <c r="X1113" s="109"/>
      <c r="Y1113" s="111">
        <v>2.8</v>
      </c>
      <c r="Z1113" s="112" t="s">
        <v>43</v>
      </c>
      <c r="AA1113" s="112" t="s">
        <v>43</v>
      </c>
    </row>
    <row r="1114" spans="1:27" ht="15" customHeight="1" x14ac:dyDescent="0.25">
      <c r="A1114" s="91" t="s">
        <v>56</v>
      </c>
      <c r="B1114" s="92"/>
      <c r="C1114" s="92"/>
      <c r="D1114" s="92"/>
      <c r="E1114" s="92"/>
      <c r="F1114" s="92"/>
      <c r="G1114" s="92"/>
      <c r="H1114" s="92"/>
      <c r="I1114" s="92"/>
      <c r="J1114" s="92"/>
      <c r="K1114" s="92"/>
      <c r="L1114" s="92"/>
      <c r="M1114" s="92"/>
      <c r="N1114" s="92"/>
      <c r="O1114" s="92"/>
      <c r="P1114" s="92"/>
      <c r="Q1114" s="92"/>
      <c r="R1114" s="92"/>
      <c r="S1114" s="92"/>
      <c r="T1114" s="92"/>
      <c r="U1114" s="92"/>
      <c r="V1114" s="92"/>
      <c r="W1114" s="92"/>
      <c r="X1114" s="92"/>
      <c r="Y1114" s="92"/>
      <c r="Z1114" s="92"/>
      <c r="AA1114" s="93"/>
    </row>
    <row r="1115" spans="1:27" ht="15" customHeight="1" x14ac:dyDescent="0.25">
      <c r="A1115" s="61" t="s">
        <v>591</v>
      </c>
      <c r="B1115" s="94"/>
      <c r="C1115" s="94"/>
      <c r="D1115" s="94"/>
      <c r="E1115" s="94"/>
      <c r="F1115" s="94"/>
      <c r="G1115" s="94"/>
      <c r="H1115" s="94"/>
      <c r="I1115" s="94"/>
      <c r="J1115" s="94"/>
      <c r="K1115" s="94"/>
      <c r="L1115" s="95"/>
      <c r="M1115" s="96">
        <v>30</v>
      </c>
      <c r="N1115" s="97"/>
      <c r="O1115" s="98"/>
      <c r="P1115" s="99">
        <v>0.7</v>
      </c>
      <c r="Q1115" s="100"/>
      <c r="R1115" s="99">
        <v>1.4</v>
      </c>
      <c r="S1115" s="100"/>
      <c r="T1115" s="99">
        <v>3.2</v>
      </c>
      <c r="U1115" s="100"/>
      <c r="V1115" s="99">
        <v>29.9</v>
      </c>
      <c r="W1115" s="101"/>
      <c r="X1115" s="100"/>
      <c r="Y1115" s="102">
        <v>2</v>
      </c>
      <c r="Z1115" s="103">
        <v>54</v>
      </c>
      <c r="AA1115" s="103">
        <v>2012</v>
      </c>
    </row>
    <row r="1116" spans="1:27" ht="15" customHeight="1" x14ac:dyDescent="0.25">
      <c r="A1116" s="61" t="s">
        <v>63</v>
      </c>
      <c r="B1116" s="94"/>
      <c r="C1116" s="94"/>
      <c r="D1116" s="94"/>
      <c r="E1116" s="94"/>
      <c r="F1116" s="94"/>
      <c r="G1116" s="94"/>
      <c r="H1116" s="94"/>
      <c r="I1116" s="94"/>
      <c r="J1116" s="94"/>
      <c r="K1116" s="94"/>
      <c r="L1116" s="95"/>
      <c r="M1116" s="96" t="s">
        <v>592</v>
      </c>
      <c r="N1116" s="97"/>
      <c r="O1116" s="98"/>
      <c r="P1116" s="99" t="s">
        <v>220</v>
      </c>
      <c r="Q1116" s="100"/>
      <c r="R1116" s="99" t="s">
        <v>106</v>
      </c>
      <c r="S1116" s="100"/>
      <c r="T1116" s="99" t="s">
        <v>216</v>
      </c>
      <c r="U1116" s="100"/>
      <c r="V1116" s="99" t="s">
        <v>593</v>
      </c>
      <c r="W1116" s="101"/>
      <c r="X1116" s="100"/>
      <c r="Y1116" s="102" t="s">
        <v>108</v>
      </c>
      <c r="Z1116" s="103" t="s">
        <v>69</v>
      </c>
      <c r="AA1116" s="103" t="s">
        <v>55</v>
      </c>
    </row>
    <row r="1117" spans="1:27" ht="15" customHeight="1" x14ac:dyDescent="0.25">
      <c r="A1117" s="61" t="s">
        <v>70</v>
      </c>
      <c r="B1117" s="94"/>
      <c r="C1117" s="94"/>
      <c r="D1117" s="94"/>
      <c r="E1117" s="94"/>
      <c r="F1117" s="94"/>
      <c r="G1117" s="94"/>
      <c r="H1117" s="94"/>
      <c r="I1117" s="94"/>
      <c r="J1117" s="94"/>
      <c r="K1117" s="94"/>
      <c r="L1117" s="95"/>
      <c r="M1117" s="96" t="s">
        <v>594</v>
      </c>
      <c r="N1117" s="97"/>
      <c r="O1117" s="98"/>
      <c r="P1117" s="99" t="s">
        <v>261</v>
      </c>
      <c r="Q1117" s="100"/>
      <c r="R1117" s="99" t="s">
        <v>181</v>
      </c>
      <c r="S1117" s="100"/>
      <c r="T1117" s="99" t="s">
        <v>595</v>
      </c>
      <c r="U1117" s="100"/>
      <c r="V1117" s="99" t="s">
        <v>596</v>
      </c>
      <c r="W1117" s="101"/>
      <c r="X1117" s="100"/>
      <c r="Y1117" s="102" t="s">
        <v>50</v>
      </c>
      <c r="Z1117" s="103" t="s">
        <v>77</v>
      </c>
      <c r="AA1117" s="103" t="s">
        <v>35</v>
      </c>
    </row>
    <row r="1118" spans="1:27" ht="15" customHeight="1" x14ac:dyDescent="0.25">
      <c r="A1118" s="61" t="s">
        <v>82</v>
      </c>
      <c r="B1118" s="94"/>
      <c r="C1118" s="94"/>
      <c r="D1118" s="94"/>
      <c r="E1118" s="94"/>
      <c r="F1118" s="94"/>
      <c r="G1118" s="94"/>
      <c r="H1118" s="94"/>
      <c r="I1118" s="94"/>
      <c r="J1118" s="94"/>
      <c r="K1118" s="94"/>
      <c r="L1118" s="95"/>
      <c r="M1118" s="96" t="s">
        <v>597</v>
      </c>
      <c r="N1118" s="97"/>
      <c r="O1118" s="98"/>
      <c r="P1118" s="99" t="s">
        <v>33</v>
      </c>
      <c r="Q1118" s="100"/>
      <c r="R1118" s="99" t="s">
        <v>50</v>
      </c>
      <c r="S1118" s="100"/>
      <c r="T1118" s="99" t="s">
        <v>598</v>
      </c>
      <c r="U1118" s="100"/>
      <c r="V1118" s="99" t="s">
        <v>367</v>
      </c>
      <c r="W1118" s="101"/>
      <c r="X1118" s="100"/>
      <c r="Y1118" s="102" t="s">
        <v>33</v>
      </c>
      <c r="Z1118" s="103" t="s">
        <v>86</v>
      </c>
      <c r="AA1118" s="103" t="s">
        <v>35</v>
      </c>
    </row>
    <row r="1119" spans="1:27" ht="15" customHeight="1" x14ac:dyDescent="0.25">
      <c r="A1119" s="61" t="s">
        <v>78</v>
      </c>
      <c r="B1119" s="94"/>
      <c r="C1119" s="94"/>
      <c r="D1119" s="94"/>
      <c r="E1119" s="94"/>
      <c r="F1119" s="94"/>
      <c r="G1119" s="94"/>
      <c r="H1119" s="94"/>
      <c r="I1119" s="94"/>
      <c r="J1119" s="94"/>
      <c r="K1119" s="94"/>
      <c r="L1119" s="95"/>
      <c r="M1119" s="96">
        <v>80</v>
      </c>
      <c r="N1119" s="97"/>
      <c r="O1119" s="98"/>
      <c r="P1119" s="99">
        <v>1.8</v>
      </c>
      <c r="Q1119" s="100"/>
      <c r="R1119" s="99">
        <v>2.6</v>
      </c>
      <c r="S1119" s="100"/>
      <c r="T1119" s="99">
        <v>14</v>
      </c>
      <c r="U1119" s="100"/>
      <c r="V1119" s="99">
        <v>75.599999999999994</v>
      </c>
      <c r="W1119" s="101"/>
      <c r="X1119" s="100"/>
      <c r="Y1119" s="102" t="s">
        <v>270</v>
      </c>
      <c r="Z1119" s="103" t="s">
        <v>340</v>
      </c>
      <c r="AA1119" s="103" t="s">
        <v>103</v>
      </c>
    </row>
    <row r="1120" spans="1:27" ht="15" customHeight="1" x14ac:dyDescent="0.25">
      <c r="A1120" s="61" t="s">
        <v>87</v>
      </c>
      <c r="B1120" s="94"/>
      <c r="C1120" s="94"/>
      <c r="D1120" s="94"/>
      <c r="E1120" s="94"/>
      <c r="F1120" s="94"/>
      <c r="G1120" s="94"/>
      <c r="H1120" s="94"/>
      <c r="I1120" s="94"/>
      <c r="J1120" s="94"/>
      <c r="K1120" s="94"/>
      <c r="L1120" s="95"/>
      <c r="M1120" s="96">
        <v>130</v>
      </c>
      <c r="N1120" s="97"/>
      <c r="O1120" s="98"/>
      <c r="P1120" s="99" t="s">
        <v>25</v>
      </c>
      <c r="Q1120" s="100"/>
      <c r="R1120" s="99" t="s">
        <v>25</v>
      </c>
      <c r="S1120" s="100"/>
      <c r="T1120" s="99">
        <v>17.899999999999999</v>
      </c>
      <c r="U1120" s="100"/>
      <c r="V1120" s="99">
        <v>61.9</v>
      </c>
      <c r="W1120" s="101"/>
      <c r="X1120" s="100"/>
      <c r="Y1120" s="102" t="s">
        <v>25</v>
      </c>
      <c r="Z1120" s="103" t="s">
        <v>90</v>
      </c>
      <c r="AA1120" s="103" t="s">
        <v>55</v>
      </c>
    </row>
    <row r="1121" spans="1:27" ht="15" customHeight="1" x14ac:dyDescent="0.25">
      <c r="A1121" s="61" t="s">
        <v>91</v>
      </c>
      <c r="B1121" s="94"/>
      <c r="C1121" s="94"/>
      <c r="D1121" s="94"/>
      <c r="E1121" s="94"/>
      <c r="F1121" s="94"/>
      <c r="G1121" s="94"/>
      <c r="H1121" s="94"/>
      <c r="I1121" s="94"/>
      <c r="J1121" s="94"/>
      <c r="K1121" s="94"/>
      <c r="L1121" s="95"/>
      <c r="M1121" s="96">
        <v>30</v>
      </c>
      <c r="N1121" s="97"/>
      <c r="O1121" s="98"/>
      <c r="P1121" s="99">
        <v>2.5</v>
      </c>
      <c r="Q1121" s="100"/>
      <c r="R1121" s="99">
        <v>0.4</v>
      </c>
      <c r="S1121" s="100"/>
      <c r="T1121" s="99">
        <v>14.3</v>
      </c>
      <c r="U1121" s="100"/>
      <c r="V1121" s="99">
        <v>63.3</v>
      </c>
      <c r="W1121" s="101"/>
      <c r="X1121" s="100"/>
      <c r="Y1121" s="102" t="s">
        <v>25</v>
      </c>
      <c r="Z1121" s="103" t="s">
        <v>42</v>
      </c>
      <c r="AA1121" s="103" t="s">
        <v>43</v>
      </c>
    </row>
    <row r="1122" spans="1:27" ht="15" customHeight="1" x14ac:dyDescent="0.25">
      <c r="A1122" s="104" t="s">
        <v>44</v>
      </c>
      <c r="B1122" s="105"/>
      <c r="C1122" s="105"/>
      <c r="D1122" s="105"/>
      <c r="E1122" s="105"/>
      <c r="F1122" s="105"/>
      <c r="G1122" s="105"/>
      <c r="H1122" s="105"/>
      <c r="I1122" s="105"/>
      <c r="J1122" s="105"/>
      <c r="K1122" s="105"/>
      <c r="L1122" s="106"/>
      <c r="M1122" s="84">
        <v>550</v>
      </c>
      <c r="N1122" s="107"/>
      <c r="O1122" s="85"/>
      <c r="P1122" s="108">
        <f>P1115+P1116+P1117+P1118+P1120+P1119+P1121</f>
        <v>15.700000000000001</v>
      </c>
      <c r="Q1122" s="109"/>
      <c r="R1122" s="108">
        <f>R1115+R1116+R1117+R1118+R1119+R1120+R1121</f>
        <v>29</v>
      </c>
      <c r="S1122" s="109"/>
      <c r="T1122" s="108">
        <f>T1115+T1116+T1117+T1118+T1119+T1120+T1121</f>
        <v>67.900000000000006</v>
      </c>
      <c r="U1122" s="109"/>
      <c r="V1122" s="108">
        <f>V1115+V1116+V1117+V1118+V1119+V1120+V1121</f>
        <v>536.69999999999993</v>
      </c>
      <c r="W1122" s="110"/>
      <c r="X1122" s="109"/>
      <c r="Y1122" s="111">
        <f>Y1115+Y1116+Y1117+Y1118+Y1119+Y1120+Y1121</f>
        <v>21</v>
      </c>
      <c r="Z1122" s="112" t="s">
        <v>43</v>
      </c>
      <c r="AA1122" s="112" t="s">
        <v>43</v>
      </c>
    </row>
    <row r="1123" spans="1:27" ht="15" customHeight="1" x14ac:dyDescent="0.25">
      <c r="A1123" s="91" t="s">
        <v>96</v>
      </c>
      <c r="B1123" s="92"/>
      <c r="C1123" s="92"/>
      <c r="D1123" s="92"/>
      <c r="E1123" s="92"/>
      <c r="F1123" s="92"/>
      <c r="G1123" s="92"/>
      <c r="H1123" s="92"/>
      <c r="I1123" s="92"/>
      <c r="J1123" s="92"/>
      <c r="K1123" s="92"/>
      <c r="L1123" s="92"/>
      <c r="M1123" s="92"/>
      <c r="N1123" s="92"/>
      <c r="O1123" s="92"/>
      <c r="P1123" s="92"/>
      <c r="Q1123" s="92"/>
      <c r="R1123" s="92"/>
      <c r="S1123" s="92"/>
      <c r="T1123" s="92"/>
      <c r="U1123" s="92"/>
      <c r="V1123" s="92"/>
      <c r="W1123" s="92"/>
      <c r="X1123" s="92"/>
      <c r="Y1123" s="92"/>
      <c r="Z1123" s="92"/>
      <c r="AA1123" s="93"/>
    </row>
    <row r="1124" spans="1:27" ht="15" customHeight="1" x14ac:dyDescent="0.25">
      <c r="A1124" s="61" t="s">
        <v>97</v>
      </c>
      <c r="B1124" s="94"/>
      <c r="C1124" s="94"/>
      <c r="D1124" s="94"/>
      <c r="E1124" s="94"/>
      <c r="F1124" s="94"/>
      <c r="G1124" s="94"/>
      <c r="H1124" s="94"/>
      <c r="I1124" s="94"/>
      <c r="J1124" s="94"/>
      <c r="K1124" s="94"/>
      <c r="L1124" s="95"/>
      <c r="M1124" s="96" t="s">
        <v>37</v>
      </c>
      <c r="N1124" s="97"/>
      <c r="O1124" s="98"/>
      <c r="P1124" s="99" t="s">
        <v>98</v>
      </c>
      <c r="Q1124" s="100"/>
      <c r="R1124" s="99" t="s">
        <v>99</v>
      </c>
      <c r="S1124" s="100"/>
      <c r="T1124" s="99" t="s">
        <v>100</v>
      </c>
      <c r="U1124" s="100"/>
      <c r="V1124" s="99" t="s">
        <v>101</v>
      </c>
      <c r="W1124" s="101"/>
      <c r="X1124" s="100"/>
      <c r="Y1124" s="102" t="s">
        <v>22</v>
      </c>
      <c r="Z1124" s="103" t="s">
        <v>102</v>
      </c>
      <c r="AA1124" s="103" t="s">
        <v>103</v>
      </c>
    </row>
    <row r="1125" spans="1:27" ht="15" customHeight="1" x14ac:dyDescent="0.25">
      <c r="A1125" s="61" t="s">
        <v>104</v>
      </c>
      <c r="B1125" s="94"/>
      <c r="C1125" s="94"/>
      <c r="D1125" s="94"/>
      <c r="E1125" s="94"/>
      <c r="F1125" s="94"/>
      <c r="G1125" s="94"/>
      <c r="H1125" s="94"/>
      <c r="I1125" s="94"/>
      <c r="J1125" s="94"/>
      <c r="K1125" s="94"/>
      <c r="L1125" s="95"/>
      <c r="M1125" s="96" t="s">
        <v>12</v>
      </c>
      <c r="N1125" s="97"/>
      <c r="O1125" s="98"/>
      <c r="P1125" s="99" t="s">
        <v>107</v>
      </c>
      <c r="Q1125" s="100"/>
      <c r="R1125" s="99" t="s">
        <v>138</v>
      </c>
      <c r="S1125" s="100"/>
      <c r="T1125" s="99" t="s">
        <v>289</v>
      </c>
      <c r="U1125" s="100"/>
      <c r="V1125" s="99" t="s">
        <v>599</v>
      </c>
      <c r="W1125" s="101"/>
      <c r="X1125" s="100"/>
      <c r="Y1125" s="102" t="s">
        <v>46</v>
      </c>
      <c r="Z1125" s="103" t="s">
        <v>110</v>
      </c>
      <c r="AA1125" s="103" t="s">
        <v>19</v>
      </c>
    </row>
    <row r="1126" spans="1:27" ht="15" customHeight="1" x14ac:dyDescent="0.25">
      <c r="A1126" s="104" t="s">
        <v>44</v>
      </c>
      <c r="B1126" s="105"/>
      <c r="C1126" s="105"/>
      <c r="D1126" s="105"/>
      <c r="E1126" s="105"/>
      <c r="F1126" s="105"/>
      <c r="G1126" s="105"/>
      <c r="H1126" s="105"/>
      <c r="I1126" s="105"/>
      <c r="J1126" s="105"/>
      <c r="K1126" s="105"/>
      <c r="L1126" s="106"/>
      <c r="M1126" s="84" t="s">
        <v>381</v>
      </c>
      <c r="N1126" s="107"/>
      <c r="O1126" s="85"/>
      <c r="P1126" s="108">
        <f>P1124+P1125</f>
        <v>8.6</v>
      </c>
      <c r="Q1126" s="109"/>
      <c r="R1126" s="108">
        <f>R1124+R1125</f>
        <v>6.5</v>
      </c>
      <c r="S1126" s="109"/>
      <c r="T1126" s="108">
        <f>T1124+T1125</f>
        <v>34.5</v>
      </c>
      <c r="U1126" s="109"/>
      <c r="V1126" s="108">
        <f>V1124+V1125</f>
        <v>204.60000000000002</v>
      </c>
      <c r="W1126" s="110"/>
      <c r="X1126" s="109"/>
      <c r="Y1126" s="111">
        <f>Y1124+Y1125</f>
        <v>1</v>
      </c>
      <c r="Z1126" s="112" t="s">
        <v>43</v>
      </c>
      <c r="AA1126" s="112" t="s">
        <v>43</v>
      </c>
    </row>
    <row r="1127" spans="1:27" ht="15" customHeight="1" x14ac:dyDescent="0.25">
      <c r="A1127" s="91" t="s">
        <v>115</v>
      </c>
      <c r="B1127" s="92"/>
      <c r="C1127" s="92"/>
      <c r="D1127" s="92"/>
      <c r="E1127" s="92"/>
      <c r="F1127" s="92"/>
      <c r="G1127" s="92"/>
      <c r="H1127" s="92"/>
      <c r="I1127" s="92"/>
      <c r="J1127" s="92"/>
      <c r="K1127" s="92"/>
      <c r="L1127" s="92"/>
      <c r="M1127" s="92"/>
      <c r="N1127" s="92"/>
      <c r="O1127" s="92"/>
      <c r="P1127" s="92"/>
      <c r="Q1127" s="92"/>
      <c r="R1127" s="92"/>
      <c r="S1127" s="92"/>
      <c r="T1127" s="92"/>
      <c r="U1127" s="92"/>
      <c r="V1127" s="92"/>
      <c r="W1127" s="92"/>
      <c r="X1127" s="92"/>
      <c r="Y1127" s="92"/>
      <c r="Z1127" s="92"/>
      <c r="AA1127" s="93"/>
    </row>
    <row r="1128" spans="1:27" ht="15" customHeight="1" x14ac:dyDescent="0.25">
      <c r="A1128" s="61" t="s">
        <v>337</v>
      </c>
      <c r="B1128" s="94"/>
      <c r="C1128" s="94"/>
      <c r="D1128" s="94"/>
      <c r="E1128" s="94"/>
      <c r="F1128" s="94"/>
      <c r="G1128" s="94"/>
      <c r="H1128" s="94"/>
      <c r="I1128" s="94"/>
      <c r="J1128" s="94"/>
      <c r="K1128" s="94"/>
      <c r="L1128" s="95"/>
      <c r="M1128" s="96">
        <v>160</v>
      </c>
      <c r="N1128" s="97"/>
      <c r="O1128" s="98"/>
      <c r="P1128" s="99">
        <v>3</v>
      </c>
      <c r="Q1128" s="100"/>
      <c r="R1128" s="99">
        <v>4.5</v>
      </c>
      <c r="S1128" s="100"/>
      <c r="T1128" s="99">
        <v>21.4</v>
      </c>
      <c r="U1128" s="100"/>
      <c r="V1128" s="99">
        <v>124.4</v>
      </c>
      <c r="W1128" s="101"/>
      <c r="X1128" s="100"/>
      <c r="Y1128" s="102">
        <v>11.1</v>
      </c>
      <c r="Z1128" s="103" t="s">
        <v>340</v>
      </c>
      <c r="AA1128" s="103" t="s">
        <v>103</v>
      </c>
    </row>
    <row r="1129" spans="1:27" ht="15" customHeight="1" x14ac:dyDescent="0.25">
      <c r="A1129" s="61" t="s">
        <v>116</v>
      </c>
      <c r="B1129" s="94"/>
      <c r="C1129" s="94"/>
      <c r="D1129" s="94"/>
      <c r="E1129" s="94"/>
      <c r="F1129" s="94"/>
      <c r="G1129" s="94"/>
      <c r="H1129" s="94"/>
      <c r="I1129" s="94"/>
      <c r="J1129" s="94"/>
      <c r="K1129" s="94"/>
      <c r="L1129" s="95"/>
      <c r="M1129" s="96" t="s">
        <v>58</v>
      </c>
      <c r="N1129" s="97"/>
      <c r="O1129" s="98"/>
      <c r="P1129" s="99" t="s">
        <v>507</v>
      </c>
      <c r="Q1129" s="100"/>
      <c r="R1129" s="99" t="s">
        <v>99</v>
      </c>
      <c r="S1129" s="100"/>
      <c r="T1129" s="99" t="s">
        <v>308</v>
      </c>
      <c r="U1129" s="100"/>
      <c r="V1129" s="99" t="s">
        <v>600</v>
      </c>
      <c r="W1129" s="101"/>
      <c r="X1129" s="100"/>
      <c r="Y1129" s="102" t="s">
        <v>22</v>
      </c>
      <c r="Z1129" s="103" t="s">
        <v>120</v>
      </c>
      <c r="AA1129" s="103" t="s">
        <v>55</v>
      </c>
    </row>
    <row r="1130" spans="1:27" ht="15" customHeight="1" x14ac:dyDescent="0.25">
      <c r="A1130" s="61" t="s">
        <v>601</v>
      </c>
      <c r="B1130" s="94"/>
      <c r="C1130" s="94"/>
      <c r="D1130" s="94"/>
      <c r="E1130" s="94"/>
      <c r="F1130" s="94"/>
      <c r="G1130" s="94"/>
      <c r="H1130" s="94"/>
      <c r="I1130" s="94"/>
      <c r="J1130" s="94"/>
      <c r="K1130" s="94"/>
      <c r="L1130" s="95"/>
      <c r="M1130" s="96">
        <v>150</v>
      </c>
      <c r="N1130" s="97"/>
      <c r="O1130" s="98"/>
      <c r="P1130" s="99" t="s">
        <v>124</v>
      </c>
      <c r="Q1130" s="100"/>
      <c r="R1130" s="99" t="s">
        <v>25</v>
      </c>
      <c r="S1130" s="100"/>
      <c r="T1130" s="99" t="s">
        <v>125</v>
      </c>
      <c r="U1130" s="100"/>
      <c r="V1130" s="99" t="s">
        <v>126</v>
      </c>
      <c r="W1130" s="101"/>
      <c r="X1130" s="100"/>
      <c r="Y1130" s="102" t="s">
        <v>25</v>
      </c>
      <c r="Z1130" s="103" t="s">
        <v>127</v>
      </c>
      <c r="AA1130" s="103" t="s">
        <v>55</v>
      </c>
    </row>
    <row r="1131" spans="1:27" ht="15" customHeight="1" x14ac:dyDescent="0.25">
      <c r="A1131" s="61" t="s">
        <v>91</v>
      </c>
      <c r="B1131" s="94"/>
      <c r="C1131" s="94"/>
      <c r="D1131" s="94"/>
      <c r="E1131" s="94"/>
      <c r="F1131" s="94"/>
      <c r="G1131" s="94"/>
      <c r="H1131" s="94"/>
      <c r="I1131" s="94"/>
      <c r="J1131" s="94"/>
      <c r="K1131" s="94"/>
      <c r="L1131" s="95"/>
      <c r="M1131" s="96" t="s">
        <v>212</v>
      </c>
      <c r="N1131" s="97"/>
      <c r="O1131" s="98"/>
      <c r="P1131" s="99" t="s">
        <v>319</v>
      </c>
      <c r="Q1131" s="100"/>
      <c r="R1131" s="99" t="s">
        <v>33</v>
      </c>
      <c r="S1131" s="100"/>
      <c r="T1131" s="99" t="s">
        <v>602</v>
      </c>
      <c r="U1131" s="100"/>
      <c r="V1131" s="99" t="s">
        <v>603</v>
      </c>
      <c r="W1131" s="101"/>
      <c r="X1131" s="100"/>
      <c r="Y1131" s="102" t="s">
        <v>25</v>
      </c>
      <c r="Z1131" s="103" t="s">
        <v>42</v>
      </c>
      <c r="AA1131" s="103" t="s">
        <v>43</v>
      </c>
    </row>
    <row r="1132" spans="1:27" ht="15" customHeight="1" x14ac:dyDescent="0.25">
      <c r="A1132" s="104" t="s">
        <v>44</v>
      </c>
      <c r="B1132" s="105"/>
      <c r="C1132" s="105"/>
      <c r="D1132" s="105"/>
      <c r="E1132" s="105"/>
      <c r="F1132" s="105"/>
      <c r="G1132" s="105"/>
      <c r="H1132" s="105"/>
      <c r="I1132" s="105"/>
      <c r="J1132" s="105"/>
      <c r="K1132" s="105"/>
      <c r="L1132" s="106"/>
      <c r="M1132" s="84">
        <f>M1128+M1129+M1130+M1131</f>
        <v>400</v>
      </c>
      <c r="N1132" s="107"/>
      <c r="O1132" s="85"/>
      <c r="P1132" s="108">
        <f>P1128+P1129+P1130+P1131</f>
        <v>13.799999999999999</v>
      </c>
      <c r="Q1132" s="109"/>
      <c r="R1132" s="108">
        <f>R1128+R1129+R1130+R1131</f>
        <v>7.3000000000000007</v>
      </c>
      <c r="S1132" s="109"/>
      <c r="T1132" s="108">
        <f>T1128+T1129+T1130+T1131</f>
        <v>54.7</v>
      </c>
      <c r="U1132" s="109"/>
      <c r="V1132" s="108">
        <f>V1128+V1129+V1130+V1131</f>
        <v>303.40000000000003</v>
      </c>
      <c r="W1132" s="110"/>
      <c r="X1132" s="109"/>
      <c r="Y1132" s="111">
        <f>Y1128+Y1129+Y1130+Y1131</f>
        <v>11.2</v>
      </c>
      <c r="Z1132" s="112" t="s">
        <v>43</v>
      </c>
      <c r="AA1132" s="112" t="s">
        <v>43</v>
      </c>
    </row>
    <row r="1133" spans="1:27" ht="15" customHeight="1" x14ac:dyDescent="0.25">
      <c r="A1133" s="104" t="s">
        <v>130</v>
      </c>
      <c r="B1133" s="105"/>
      <c r="C1133" s="105"/>
      <c r="D1133" s="105"/>
      <c r="E1133" s="105"/>
      <c r="F1133" s="105"/>
      <c r="G1133" s="105"/>
      <c r="H1133" s="105"/>
      <c r="I1133" s="105"/>
      <c r="J1133" s="105"/>
      <c r="K1133" s="105"/>
      <c r="L1133" s="105"/>
      <c r="M1133" s="105"/>
      <c r="N1133" s="105"/>
      <c r="O1133" s="106"/>
      <c r="P1133" s="108">
        <f>P1110+P1113+P1122+P1126+P1132</f>
        <v>47.4</v>
      </c>
      <c r="Q1133" s="109"/>
      <c r="R1133" s="108">
        <f>R1110+R1122+R1126+R1132</f>
        <v>55</v>
      </c>
      <c r="S1133" s="109"/>
      <c r="T1133" s="108">
        <f>T1110+T1113+T1122+T1126+T1132</f>
        <v>223.39999999999998</v>
      </c>
      <c r="U1133" s="109"/>
      <c r="V1133" s="108">
        <f>V1110+V1113+V1122+V1126+V1132</f>
        <v>1427.9</v>
      </c>
      <c r="W1133" s="110"/>
      <c r="X1133" s="109"/>
      <c r="Y1133" s="111">
        <f>Y1110+Y1113+Y1122+Y1126+Y1132</f>
        <v>36.799999999999997</v>
      </c>
      <c r="Z1133" s="112" t="s">
        <v>43</v>
      </c>
      <c r="AA1133" s="112" t="s">
        <v>43</v>
      </c>
    </row>
    <row r="1134" spans="1:27" ht="15" customHeight="1" x14ac:dyDescent="0.25">
      <c r="A1134" s="69" t="s">
        <v>43</v>
      </c>
      <c r="B1134" s="69"/>
      <c r="C1134" s="69"/>
      <c r="D1134" s="69"/>
      <c r="E1134" s="69"/>
      <c r="F1134" s="69"/>
      <c r="G1134" s="69"/>
      <c r="H1134" s="69"/>
      <c r="I1134" s="69"/>
      <c r="J1134" s="69"/>
      <c r="K1134" s="69"/>
      <c r="L1134" s="69"/>
      <c r="M1134" s="69"/>
      <c r="N1134" s="69"/>
      <c r="O1134" s="69"/>
      <c r="P1134" s="69"/>
      <c r="Q1134" s="69"/>
      <c r="R1134" s="69"/>
      <c r="S1134" s="69"/>
      <c r="T1134" s="69"/>
      <c r="U1134" s="69"/>
      <c r="V1134" s="69"/>
      <c r="W1134" s="69"/>
      <c r="X1134" s="69"/>
      <c r="Y1134" s="69"/>
      <c r="Z1134" s="69"/>
      <c r="AA1134" s="69"/>
    </row>
    <row r="1135" spans="1:27" ht="15" customHeight="1" x14ac:dyDescent="0.25">
      <c r="A1135" s="115" t="s">
        <v>59</v>
      </c>
      <c r="B1135" s="115"/>
      <c r="C1135" s="115"/>
      <c r="D1135" s="115"/>
      <c r="E1135" s="115"/>
      <c r="F1135" s="115"/>
      <c r="G1135" s="115"/>
      <c r="H1135" s="115"/>
      <c r="I1135" s="115"/>
      <c r="J1135" s="115"/>
      <c r="K1135" s="115"/>
      <c r="L1135" s="115"/>
      <c r="M1135" s="115"/>
      <c r="N1135" s="115"/>
      <c r="O1135" s="115"/>
      <c r="P1135" s="115"/>
      <c r="Q1135" s="115"/>
      <c r="R1135" s="115"/>
      <c r="S1135" s="115"/>
      <c r="T1135" s="115"/>
      <c r="U1135" s="115"/>
      <c r="V1135" s="115"/>
      <c r="W1135" s="115"/>
      <c r="X1135" s="115"/>
      <c r="Y1135" s="115"/>
      <c r="Z1135" s="115"/>
      <c r="AA1135" s="115"/>
    </row>
    <row r="1136" spans="1:27" ht="15" customHeight="1" x14ac:dyDescent="0.25">
      <c r="A1136" s="68" t="s">
        <v>561</v>
      </c>
      <c r="B1136" s="68"/>
      <c r="C1136" s="68"/>
      <c r="D1136" s="68"/>
      <c r="E1136" s="68"/>
      <c r="F1136" s="68"/>
      <c r="G1136" s="68"/>
      <c r="H1136" s="68"/>
      <c r="I1136" s="68"/>
      <c r="J1136" s="68"/>
      <c r="K1136" s="68"/>
      <c r="L1136" s="68"/>
      <c r="M1136" s="68"/>
      <c r="N1136" s="68"/>
      <c r="O1136" s="68"/>
      <c r="P1136" s="68"/>
      <c r="Q1136" s="68"/>
      <c r="R1136" s="68"/>
      <c r="S1136" s="68"/>
      <c r="T1136" s="68"/>
      <c r="U1136" s="68"/>
      <c r="V1136" s="68"/>
      <c r="W1136" s="68"/>
      <c r="X1136" s="68"/>
      <c r="Y1136" s="68"/>
      <c r="Z1136" s="69"/>
      <c r="AA1136" s="69"/>
    </row>
    <row r="1137" spans="1:27" ht="15" customHeight="1" x14ac:dyDescent="0.25">
      <c r="A1137" s="70" t="s">
        <v>0</v>
      </c>
      <c r="B1137" s="71"/>
      <c r="C1137" s="71"/>
      <c r="D1137" s="71"/>
      <c r="E1137" s="71"/>
      <c r="F1137" s="71"/>
      <c r="G1137" s="71"/>
      <c r="H1137" s="71"/>
      <c r="I1137" s="71"/>
      <c r="J1137" s="71"/>
      <c r="K1137" s="71"/>
      <c r="L1137" s="72"/>
      <c r="M1137" s="70" t="s">
        <v>1</v>
      </c>
      <c r="N1137" s="71"/>
      <c r="O1137" s="72"/>
      <c r="P1137" s="73" t="s">
        <v>2</v>
      </c>
      <c r="Q1137" s="74"/>
      <c r="R1137" s="74"/>
      <c r="S1137" s="74"/>
      <c r="T1137" s="74"/>
      <c r="U1137" s="75"/>
      <c r="V1137" s="76" t="s">
        <v>3</v>
      </c>
      <c r="W1137" s="77"/>
      <c r="X1137" s="78"/>
      <c r="Y1137" s="79" t="s">
        <v>4</v>
      </c>
      <c r="Z1137" s="80" t="s">
        <v>5</v>
      </c>
      <c r="AA1137" s="80" t="s">
        <v>6</v>
      </c>
    </row>
    <row r="1138" spans="1:27" ht="15" customHeight="1" x14ac:dyDescent="0.25">
      <c r="A1138" s="81"/>
      <c r="B1138" s="82"/>
      <c r="C1138" s="82"/>
      <c r="D1138" s="82"/>
      <c r="E1138" s="82"/>
      <c r="F1138" s="82"/>
      <c r="G1138" s="82"/>
      <c r="H1138" s="82"/>
      <c r="I1138" s="82"/>
      <c r="J1138" s="82"/>
      <c r="K1138" s="82"/>
      <c r="L1138" s="83"/>
      <c r="M1138" s="81"/>
      <c r="N1138" s="82"/>
      <c r="O1138" s="83"/>
      <c r="P1138" s="84" t="s">
        <v>7</v>
      </c>
      <c r="Q1138" s="85"/>
      <c r="R1138" s="84" t="s">
        <v>8</v>
      </c>
      <c r="S1138" s="85"/>
      <c r="T1138" s="84" t="s">
        <v>9</v>
      </c>
      <c r="U1138" s="85"/>
      <c r="V1138" s="86"/>
      <c r="W1138" s="87"/>
      <c r="X1138" s="88"/>
      <c r="Y1138" s="89"/>
      <c r="Z1138" s="90"/>
      <c r="AA1138" s="90"/>
    </row>
    <row r="1139" spans="1:27" ht="15" customHeight="1" x14ac:dyDescent="0.25">
      <c r="A1139" s="91" t="s">
        <v>10</v>
      </c>
      <c r="B1139" s="92"/>
      <c r="C1139" s="92"/>
      <c r="D1139" s="92"/>
      <c r="E1139" s="92"/>
      <c r="F1139" s="92"/>
      <c r="G1139" s="92"/>
      <c r="H1139" s="92"/>
      <c r="I1139" s="92"/>
      <c r="J1139" s="92"/>
      <c r="K1139" s="92"/>
      <c r="L1139" s="92"/>
      <c r="M1139" s="92"/>
      <c r="N1139" s="92"/>
      <c r="O1139" s="92"/>
      <c r="P1139" s="92"/>
      <c r="Q1139" s="92"/>
      <c r="R1139" s="92"/>
      <c r="S1139" s="92"/>
      <c r="T1139" s="92"/>
      <c r="U1139" s="92"/>
      <c r="V1139" s="92"/>
      <c r="W1139" s="92"/>
      <c r="X1139" s="92"/>
      <c r="Y1139" s="92"/>
      <c r="Z1139" s="92"/>
      <c r="AA1139" s="93"/>
    </row>
    <row r="1140" spans="1:27" ht="15" customHeight="1" x14ac:dyDescent="0.25">
      <c r="A1140" s="61" t="s">
        <v>131</v>
      </c>
      <c r="B1140" s="94"/>
      <c r="C1140" s="94"/>
      <c r="D1140" s="94"/>
      <c r="E1140" s="94"/>
      <c r="F1140" s="94"/>
      <c r="G1140" s="94"/>
      <c r="H1140" s="94"/>
      <c r="I1140" s="94"/>
      <c r="J1140" s="94"/>
      <c r="K1140" s="94"/>
      <c r="L1140" s="95"/>
      <c r="M1140" s="96" t="s">
        <v>28</v>
      </c>
      <c r="N1140" s="97"/>
      <c r="O1140" s="98"/>
      <c r="P1140" s="99" t="s">
        <v>339</v>
      </c>
      <c r="Q1140" s="100"/>
      <c r="R1140" s="99" t="s">
        <v>339</v>
      </c>
      <c r="S1140" s="100"/>
      <c r="T1140" s="99" t="s">
        <v>100</v>
      </c>
      <c r="U1140" s="100"/>
      <c r="V1140" s="99" t="s">
        <v>604</v>
      </c>
      <c r="W1140" s="101"/>
      <c r="X1140" s="100"/>
      <c r="Y1140" s="102" t="s">
        <v>33</v>
      </c>
      <c r="Z1140" s="103" t="s">
        <v>136</v>
      </c>
      <c r="AA1140" s="103" t="s">
        <v>55</v>
      </c>
    </row>
    <row r="1141" spans="1:27" ht="15" customHeight="1" x14ac:dyDescent="0.25">
      <c r="A1141" s="61" t="s">
        <v>20</v>
      </c>
      <c r="B1141" s="94"/>
      <c r="C1141" s="94"/>
      <c r="D1141" s="94"/>
      <c r="E1141" s="94"/>
      <c r="F1141" s="94"/>
      <c r="G1141" s="94"/>
      <c r="H1141" s="94"/>
      <c r="I1141" s="94"/>
      <c r="J1141" s="94"/>
      <c r="K1141" s="94"/>
      <c r="L1141" s="95"/>
      <c r="M1141" s="96" t="s">
        <v>137</v>
      </c>
      <c r="N1141" s="97"/>
      <c r="O1141" s="98"/>
      <c r="P1141" s="99" t="s">
        <v>25</v>
      </c>
      <c r="Q1141" s="100"/>
      <c r="R1141" s="99" t="s">
        <v>138</v>
      </c>
      <c r="S1141" s="100"/>
      <c r="T1141" s="99" t="s">
        <v>25</v>
      </c>
      <c r="U1141" s="100"/>
      <c r="V1141" s="99" t="s">
        <v>139</v>
      </c>
      <c r="W1141" s="101"/>
      <c r="X1141" s="100"/>
      <c r="Y1141" s="102" t="s">
        <v>25</v>
      </c>
      <c r="Z1141" s="103" t="s">
        <v>26</v>
      </c>
      <c r="AA1141" s="103" t="s">
        <v>19</v>
      </c>
    </row>
    <row r="1142" spans="1:27" ht="15" customHeight="1" x14ac:dyDescent="0.25">
      <c r="A1142" s="61" t="s">
        <v>525</v>
      </c>
      <c r="B1142" s="94"/>
      <c r="C1142" s="94"/>
      <c r="D1142" s="94"/>
      <c r="E1142" s="94"/>
      <c r="F1142" s="94"/>
      <c r="G1142" s="94"/>
      <c r="H1142" s="94"/>
      <c r="I1142" s="94"/>
      <c r="J1142" s="94"/>
      <c r="K1142" s="94"/>
      <c r="L1142" s="95"/>
      <c r="M1142" s="96" t="s">
        <v>28</v>
      </c>
      <c r="N1142" s="97"/>
      <c r="O1142" s="98"/>
      <c r="P1142" s="99" t="s">
        <v>124</v>
      </c>
      <c r="Q1142" s="100"/>
      <c r="R1142" s="99" t="s">
        <v>25</v>
      </c>
      <c r="S1142" s="100"/>
      <c r="T1142" s="99" t="s">
        <v>143</v>
      </c>
      <c r="U1142" s="100"/>
      <c r="V1142" s="99" t="s">
        <v>144</v>
      </c>
      <c r="W1142" s="101"/>
      <c r="X1142" s="100"/>
      <c r="Y1142" s="102" t="s">
        <v>25</v>
      </c>
      <c r="Z1142" s="103" t="s">
        <v>127</v>
      </c>
      <c r="AA1142" s="103" t="s">
        <v>55</v>
      </c>
    </row>
    <row r="1143" spans="1:27" ht="15" customHeight="1" x14ac:dyDescent="0.25">
      <c r="A1143" s="61" t="s">
        <v>36</v>
      </c>
      <c r="B1143" s="94"/>
      <c r="C1143" s="94"/>
      <c r="D1143" s="94"/>
      <c r="E1143" s="94"/>
      <c r="F1143" s="94"/>
      <c r="G1143" s="94"/>
      <c r="H1143" s="94"/>
      <c r="I1143" s="94"/>
      <c r="J1143" s="94"/>
      <c r="K1143" s="94"/>
      <c r="L1143" s="95"/>
      <c r="M1143" s="96" t="s">
        <v>212</v>
      </c>
      <c r="N1143" s="97"/>
      <c r="O1143" s="98"/>
      <c r="P1143" s="99" t="s">
        <v>29</v>
      </c>
      <c r="Q1143" s="100"/>
      <c r="R1143" s="99" t="s">
        <v>46</v>
      </c>
      <c r="S1143" s="100"/>
      <c r="T1143" s="99" t="s">
        <v>157</v>
      </c>
      <c r="U1143" s="100"/>
      <c r="V1143" s="99" t="s">
        <v>575</v>
      </c>
      <c r="W1143" s="101"/>
      <c r="X1143" s="100"/>
      <c r="Y1143" s="102" t="s">
        <v>25</v>
      </c>
      <c r="Z1143" s="103" t="s">
        <v>42</v>
      </c>
      <c r="AA1143" s="103" t="s">
        <v>43</v>
      </c>
    </row>
    <row r="1144" spans="1:27" ht="15" customHeight="1" x14ac:dyDescent="0.25">
      <c r="A1144" s="104" t="s">
        <v>44</v>
      </c>
      <c r="B1144" s="105"/>
      <c r="C1144" s="105"/>
      <c r="D1144" s="105"/>
      <c r="E1144" s="105"/>
      <c r="F1144" s="105"/>
      <c r="G1144" s="105"/>
      <c r="H1144" s="105"/>
      <c r="I1144" s="105"/>
      <c r="J1144" s="105"/>
      <c r="K1144" s="105"/>
      <c r="L1144" s="106"/>
      <c r="M1144" s="84" t="s">
        <v>605</v>
      </c>
      <c r="N1144" s="107"/>
      <c r="O1144" s="85"/>
      <c r="P1144" s="108">
        <f>P1140+P1141+P1142+P1143</f>
        <v>7.5</v>
      </c>
      <c r="Q1144" s="109"/>
      <c r="R1144" s="108">
        <f>R1140+R1141+R1142+R1143</f>
        <v>10</v>
      </c>
      <c r="S1144" s="109"/>
      <c r="T1144" s="108">
        <f>T1140+T1141+T1142+T1143</f>
        <v>52.3</v>
      </c>
      <c r="U1144" s="109"/>
      <c r="V1144" s="108">
        <f>V1140+V1141+V1142+V1143</f>
        <v>300.89999999999998</v>
      </c>
      <c r="W1144" s="110"/>
      <c r="X1144" s="109"/>
      <c r="Y1144" s="111">
        <f>Y1140+Y1141+Y1142+Y1143</f>
        <v>0.4</v>
      </c>
      <c r="Z1144" s="112" t="s">
        <v>43</v>
      </c>
      <c r="AA1144" s="112" t="s">
        <v>43</v>
      </c>
    </row>
    <row r="1145" spans="1:27" ht="15" customHeight="1" x14ac:dyDescent="0.25">
      <c r="A1145" s="91" t="s">
        <v>47</v>
      </c>
      <c r="B1145" s="92"/>
      <c r="C1145" s="92"/>
      <c r="D1145" s="92"/>
      <c r="E1145" s="92"/>
      <c r="F1145" s="92"/>
      <c r="G1145" s="92"/>
      <c r="H1145" s="92"/>
      <c r="I1145" s="92"/>
      <c r="J1145" s="92"/>
      <c r="K1145" s="92"/>
      <c r="L1145" s="92"/>
      <c r="M1145" s="92"/>
      <c r="N1145" s="92"/>
      <c r="O1145" s="92"/>
      <c r="P1145" s="92"/>
      <c r="Q1145" s="92"/>
      <c r="R1145" s="92"/>
      <c r="S1145" s="92"/>
      <c r="T1145" s="92"/>
      <c r="U1145" s="92"/>
      <c r="V1145" s="92"/>
      <c r="W1145" s="92"/>
      <c r="X1145" s="92"/>
      <c r="Y1145" s="92"/>
      <c r="Z1145" s="92"/>
      <c r="AA1145" s="93"/>
    </row>
    <row r="1146" spans="1:27" ht="15" customHeight="1" x14ac:dyDescent="0.25">
      <c r="A1146" s="61" t="s">
        <v>154</v>
      </c>
      <c r="B1146" s="94"/>
      <c r="C1146" s="94"/>
      <c r="D1146" s="94"/>
      <c r="E1146" s="94"/>
      <c r="F1146" s="94"/>
      <c r="G1146" s="94"/>
      <c r="H1146" s="94"/>
      <c r="I1146" s="94"/>
      <c r="J1146" s="94"/>
      <c r="K1146" s="94"/>
      <c r="L1146" s="95"/>
      <c r="M1146" s="96" t="s">
        <v>606</v>
      </c>
      <c r="N1146" s="97"/>
      <c r="O1146" s="98"/>
      <c r="P1146" s="99" t="s">
        <v>33</v>
      </c>
      <c r="Q1146" s="100"/>
      <c r="R1146" s="99" t="s">
        <v>33</v>
      </c>
      <c r="S1146" s="100"/>
      <c r="T1146" s="99" t="s">
        <v>607</v>
      </c>
      <c r="U1146" s="100"/>
      <c r="V1146" s="99" t="s">
        <v>207</v>
      </c>
      <c r="W1146" s="101"/>
      <c r="X1146" s="100"/>
      <c r="Y1146" s="102" t="s">
        <v>608</v>
      </c>
      <c r="Z1146" s="103" t="s">
        <v>122</v>
      </c>
      <c r="AA1146" s="103" t="s">
        <v>35</v>
      </c>
    </row>
    <row r="1147" spans="1:27" ht="15" customHeight="1" x14ac:dyDescent="0.25">
      <c r="A1147" s="104" t="s">
        <v>44</v>
      </c>
      <c r="B1147" s="105"/>
      <c r="C1147" s="105"/>
      <c r="D1147" s="105"/>
      <c r="E1147" s="105"/>
      <c r="F1147" s="105"/>
      <c r="G1147" s="105"/>
      <c r="H1147" s="105"/>
      <c r="I1147" s="105"/>
      <c r="J1147" s="105"/>
      <c r="K1147" s="105"/>
      <c r="L1147" s="106"/>
      <c r="M1147" s="84" t="s">
        <v>606</v>
      </c>
      <c r="N1147" s="107"/>
      <c r="O1147" s="85"/>
      <c r="P1147" s="108" t="s">
        <v>33</v>
      </c>
      <c r="Q1147" s="109"/>
      <c r="R1147" s="108" t="s">
        <v>33</v>
      </c>
      <c r="S1147" s="109"/>
      <c r="T1147" s="108" t="s">
        <v>607</v>
      </c>
      <c r="U1147" s="109"/>
      <c r="V1147" s="108" t="s">
        <v>207</v>
      </c>
      <c r="W1147" s="110"/>
      <c r="X1147" s="109"/>
      <c r="Y1147" s="111" t="s">
        <v>608</v>
      </c>
      <c r="Z1147" s="112" t="s">
        <v>43</v>
      </c>
      <c r="AA1147" s="112" t="s">
        <v>43</v>
      </c>
    </row>
    <row r="1148" spans="1:27" ht="15" customHeight="1" x14ac:dyDescent="0.25">
      <c r="A1148" s="91" t="s">
        <v>56</v>
      </c>
      <c r="B1148" s="92"/>
      <c r="C1148" s="92"/>
      <c r="D1148" s="92"/>
      <c r="E1148" s="92"/>
      <c r="F1148" s="92"/>
      <c r="G1148" s="92"/>
      <c r="H1148" s="92"/>
      <c r="I1148" s="92"/>
      <c r="J1148" s="92"/>
      <c r="K1148" s="92"/>
      <c r="L1148" s="92"/>
      <c r="M1148" s="92"/>
      <c r="N1148" s="92"/>
      <c r="O1148" s="92"/>
      <c r="P1148" s="92"/>
      <c r="Q1148" s="92"/>
      <c r="R1148" s="92"/>
      <c r="S1148" s="92"/>
      <c r="T1148" s="92"/>
      <c r="U1148" s="92"/>
      <c r="V1148" s="92"/>
      <c r="W1148" s="92"/>
      <c r="X1148" s="92"/>
      <c r="Y1148" s="92"/>
      <c r="Z1148" s="92"/>
      <c r="AA1148" s="93"/>
    </row>
    <row r="1149" spans="1:27" ht="15" customHeight="1" x14ac:dyDescent="0.25">
      <c r="A1149" s="61" t="s">
        <v>158</v>
      </c>
      <c r="B1149" s="94"/>
      <c r="C1149" s="94"/>
      <c r="D1149" s="94"/>
      <c r="E1149" s="94"/>
      <c r="F1149" s="94"/>
      <c r="G1149" s="94"/>
      <c r="H1149" s="94"/>
      <c r="I1149" s="94"/>
      <c r="J1149" s="94"/>
      <c r="K1149" s="94"/>
      <c r="L1149" s="95"/>
      <c r="M1149" s="96">
        <v>30</v>
      </c>
      <c r="N1149" s="97"/>
      <c r="O1149" s="98"/>
      <c r="P1149" s="99">
        <v>0.5</v>
      </c>
      <c r="Q1149" s="100"/>
      <c r="R1149" s="99">
        <v>3</v>
      </c>
      <c r="S1149" s="100"/>
      <c r="T1149" s="99">
        <v>1</v>
      </c>
      <c r="U1149" s="100"/>
      <c r="V1149" s="99">
        <v>33.9</v>
      </c>
      <c r="W1149" s="101"/>
      <c r="X1149" s="100"/>
      <c r="Y1149" s="102">
        <v>7.6</v>
      </c>
      <c r="Z1149" s="103" t="s">
        <v>163</v>
      </c>
      <c r="AA1149" s="103" t="s">
        <v>55</v>
      </c>
    </row>
    <row r="1150" spans="1:27" ht="15" customHeight="1" x14ac:dyDescent="0.25">
      <c r="A1150" s="61" t="s">
        <v>164</v>
      </c>
      <c r="B1150" s="94"/>
      <c r="C1150" s="94"/>
      <c r="D1150" s="94"/>
      <c r="E1150" s="94"/>
      <c r="F1150" s="94"/>
      <c r="G1150" s="94"/>
      <c r="H1150" s="94"/>
      <c r="I1150" s="94"/>
      <c r="J1150" s="94"/>
      <c r="K1150" s="94"/>
      <c r="L1150" s="95"/>
      <c r="M1150" s="96" t="s">
        <v>609</v>
      </c>
      <c r="N1150" s="97"/>
      <c r="O1150" s="98"/>
      <c r="P1150" s="99" t="s">
        <v>338</v>
      </c>
      <c r="Q1150" s="100"/>
      <c r="R1150" s="99" t="s">
        <v>132</v>
      </c>
      <c r="S1150" s="100"/>
      <c r="T1150" s="99" t="s">
        <v>610</v>
      </c>
      <c r="U1150" s="100"/>
      <c r="V1150" s="99" t="s">
        <v>398</v>
      </c>
      <c r="W1150" s="101"/>
      <c r="X1150" s="100"/>
      <c r="Y1150" s="102" t="s">
        <v>338</v>
      </c>
      <c r="Z1150" s="103" t="s">
        <v>169</v>
      </c>
      <c r="AA1150" s="103" t="s">
        <v>35</v>
      </c>
    </row>
    <row r="1151" spans="1:27" ht="15" customHeight="1" x14ac:dyDescent="0.25">
      <c r="A1151" s="61" t="s">
        <v>170</v>
      </c>
      <c r="B1151" s="94"/>
      <c r="C1151" s="94"/>
      <c r="D1151" s="94"/>
      <c r="E1151" s="94"/>
      <c r="F1151" s="94"/>
      <c r="G1151" s="94"/>
      <c r="H1151" s="94"/>
      <c r="I1151" s="94"/>
      <c r="J1151" s="94"/>
      <c r="K1151" s="94"/>
      <c r="L1151" s="95"/>
      <c r="M1151" s="96" t="s">
        <v>117</v>
      </c>
      <c r="N1151" s="97"/>
      <c r="O1151" s="98"/>
      <c r="P1151" s="99" t="s">
        <v>611</v>
      </c>
      <c r="Q1151" s="100"/>
      <c r="R1151" s="99" t="s">
        <v>280</v>
      </c>
      <c r="S1151" s="100"/>
      <c r="T1151" s="99" t="s">
        <v>138</v>
      </c>
      <c r="U1151" s="100"/>
      <c r="V1151" s="99" t="s">
        <v>612</v>
      </c>
      <c r="W1151" s="101"/>
      <c r="X1151" s="100"/>
      <c r="Y1151" s="102" t="s">
        <v>389</v>
      </c>
      <c r="Z1151" s="103" t="s">
        <v>177</v>
      </c>
      <c r="AA1151" s="103" t="s">
        <v>55</v>
      </c>
    </row>
    <row r="1152" spans="1:27" ht="15" customHeight="1" x14ac:dyDescent="0.25">
      <c r="A1152" s="61" t="s">
        <v>178</v>
      </c>
      <c r="B1152" s="94"/>
      <c r="C1152" s="94"/>
      <c r="D1152" s="94"/>
      <c r="E1152" s="94"/>
      <c r="F1152" s="94"/>
      <c r="G1152" s="94"/>
      <c r="H1152" s="94"/>
      <c r="I1152" s="94"/>
      <c r="J1152" s="94"/>
      <c r="K1152" s="94"/>
      <c r="L1152" s="95"/>
      <c r="M1152" s="96" t="s">
        <v>613</v>
      </c>
      <c r="N1152" s="97"/>
      <c r="O1152" s="98"/>
      <c r="P1152" s="99" t="s">
        <v>107</v>
      </c>
      <c r="Q1152" s="100"/>
      <c r="R1152" s="99" t="s">
        <v>80</v>
      </c>
      <c r="S1152" s="100"/>
      <c r="T1152" s="99" t="s">
        <v>382</v>
      </c>
      <c r="U1152" s="100"/>
      <c r="V1152" s="99" t="s">
        <v>614</v>
      </c>
      <c r="W1152" s="101"/>
      <c r="X1152" s="100"/>
      <c r="Y1152" s="102" t="s">
        <v>25</v>
      </c>
      <c r="Z1152" s="103" t="s">
        <v>179</v>
      </c>
      <c r="AA1152" s="103" t="s">
        <v>55</v>
      </c>
    </row>
    <row r="1153" spans="1:27" ht="15" customHeight="1" x14ac:dyDescent="0.25">
      <c r="A1153" s="61" t="s">
        <v>180</v>
      </c>
      <c r="B1153" s="94"/>
      <c r="C1153" s="94"/>
      <c r="D1153" s="94"/>
      <c r="E1153" s="94"/>
      <c r="F1153" s="94"/>
      <c r="G1153" s="94"/>
      <c r="H1153" s="94"/>
      <c r="I1153" s="94"/>
      <c r="J1153" s="94"/>
      <c r="K1153" s="94"/>
      <c r="L1153" s="95"/>
      <c r="M1153" s="96" t="s">
        <v>28</v>
      </c>
      <c r="N1153" s="97"/>
      <c r="O1153" s="98"/>
      <c r="P1153" s="99" t="s">
        <v>33</v>
      </c>
      <c r="Q1153" s="100"/>
      <c r="R1153" s="99" t="s">
        <v>25</v>
      </c>
      <c r="S1153" s="100"/>
      <c r="T1153" s="99" t="s">
        <v>181</v>
      </c>
      <c r="U1153" s="100"/>
      <c r="V1153" s="99" t="s">
        <v>182</v>
      </c>
      <c r="W1153" s="101"/>
      <c r="X1153" s="100"/>
      <c r="Y1153" s="102" t="s">
        <v>25</v>
      </c>
      <c r="Z1153" s="103" t="s">
        <v>183</v>
      </c>
      <c r="AA1153" s="103" t="s">
        <v>35</v>
      </c>
    </row>
    <row r="1154" spans="1:27" ht="15" customHeight="1" x14ac:dyDescent="0.25">
      <c r="A1154" s="61" t="s">
        <v>91</v>
      </c>
      <c r="B1154" s="94"/>
      <c r="C1154" s="94"/>
      <c r="D1154" s="94"/>
      <c r="E1154" s="94"/>
      <c r="F1154" s="94"/>
      <c r="G1154" s="94"/>
      <c r="H1154" s="94"/>
      <c r="I1154" s="94"/>
      <c r="J1154" s="94"/>
      <c r="K1154" s="94"/>
      <c r="L1154" s="95"/>
      <c r="M1154" s="96">
        <v>30</v>
      </c>
      <c r="N1154" s="97"/>
      <c r="O1154" s="98"/>
      <c r="P1154" s="99">
        <v>2.5</v>
      </c>
      <c r="Q1154" s="100"/>
      <c r="R1154" s="99">
        <v>0.4</v>
      </c>
      <c r="S1154" s="100"/>
      <c r="T1154" s="99">
        <v>14.3</v>
      </c>
      <c r="U1154" s="100"/>
      <c r="V1154" s="99">
        <v>63.3</v>
      </c>
      <c r="W1154" s="101"/>
      <c r="X1154" s="100"/>
      <c r="Y1154" s="102" t="s">
        <v>25</v>
      </c>
      <c r="Z1154" s="103" t="s">
        <v>42</v>
      </c>
      <c r="AA1154" s="103" t="s">
        <v>43</v>
      </c>
    </row>
    <row r="1155" spans="1:27" ht="15" customHeight="1" x14ac:dyDescent="0.25">
      <c r="A1155" s="104" t="s">
        <v>44</v>
      </c>
      <c r="B1155" s="105"/>
      <c r="C1155" s="105"/>
      <c r="D1155" s="105"/>
      <c r="E1155" s="105"/>
      <c r="F1155" s="105"/>
      <c r="G1155" s="105"/>
      <c r="H1155" s="105"/>
      <c r="I1155" s="105"/>
      <c r="J1155" s="105"/>
      <c r="K1155" s="105"/>
      <c r="L1155" s="106"/>
      <c r="M1155" s="84">
        <v>544</v>
      </c>
      <c r="N1155" s="107"/>
      <c r="O1155" s="85"/>
      <c r="P1155" s="108">
        <f>P1149+P1150+P1151+P1152+P1153+P1154</f>
        <v>23</v>
      </c>
      <c r="Q1155" s="109"/>
      <c r="R1155" s="108">
        <f>R1149+R1150+R1151+R1152+R1153+R1154</f>
        <v>20.299999999999997</v>
      </c>
      <c r="S1155" s="109"/>
      <c r="T1155" s="108">
        <f>T1150++T1151+T1152+T1153+T1154</f>
        <v>71.3</v>
      </c>
      <c r="U1155" s="109"/>
      <c r="V1155" s="108">
        <f>V1149+V1150+V1151+V1152+V1153+V1154</f>
        <v>520.79999999999995</v>
      </c>
      <c r="W1155" s="110"/>
      <c r="X1155" s="109"/>
      <c r="Y1155" s="111">
        <f>Y1149+Y1150+Y1151+Y1152+Y1153+Y1154</f>
        <v>20</v>
      </c>
      <c r="Z1155" s="112" t="s">
        <v>43</v>
      </c>
      <c r="AA1155" s="112" t="s">
        <v>43</v>
      </c>
    </row>
    <row r="1156" spans="1:27" ht="15" customHeight="1" x14ac:dyDescent="0.25">
      <c r="A1156" s="91" t="s">
        <v>96</v>
      </c>
      <c r="B1156" s="92"/>
      <c r="C1156" s="92"/>
      <c r="D1156" s="92"/>
      <c r="E1156" s="92"/>
      <c r="F1156" s="92"/>
      <c r="G1156" s="92"/>
      <c r="H1156" s="92"/>
      <c r="I1156" s="92"/>
      <c r="J1156" s="92"/>
      <c r="K1156" s="92"/>
      <c r="L1156" s="92"/>
      <c r="M1156" s="92"/>
      <c r="N1156" s="92"/>
      <c r="O1156" s="92"/>
      <c r="P1156" s="92"/>
      <c r="Q1156" s="92"/>
      <c r="R1156" s="92"/>
      <c r="S1156" s="92"/>
      <c r="T1156" s="92"/>
      <c r="U1156" s="92"/>
      <c r="V1156" s="92"/>
      <c r="W1156" s="92"/>
      <c r="X1156" s="92"/>
      <c r="Y1156" s="92"/>
      <c r="Z1156" s="92"/>
      <c r="AA1156" s="93"/>
    </row>
    <row r="1157" spans="1:27" ht="15" customHeight="1" x14ac:dyDescent="0.25">
      <c r="A1157" s="61" t="s">
        <v>615</v>
      </c>
      <c r="B1157" s="94"/>
      <c r="C1157" s="94"/>
      <c r="D1157" s="94"/>
      <c r="E1157" s="94"/>
      <c r="F1157" s="94"/>
      <c r="G1157" s="94"/>
      <c r="H1157" s="94"/>
      <c r="I1157" s="94"/>
      <c r="J1157" s="94"/>
      <c r="K1157" s="94"/>
      <c r="L1157" s="95"/>
      <c r="M1157" s="96" t="s">
        <v>227</v>
      </c>
      <c r="N1157" s="97"/>
      <c r="O1157" s="98"/>
      <c r="P1157" s="99" t="s">
        <v>39</v>
      </c>
      <c r="Q1157" s="100"/>
      <c r="R1157" s="99" t="s">
        <v>210</v>
      </c>
      <c r="S1157" s="100"/>
      <c r="T1157" s="99" t="s">
        <v>616</v>
      </c>
      <c r="U1157" s="100"/>
      <c r="V1157" s="99" t="s">
        <v>617</v>
      </c>
      <c r="W1157" s="101"/>
      <c r="X1157" s="100"/>
      <c r="Y1157" s="102" t="s">
        <v>25</v>
      </c>
      <c r="Z1157" s="103" t="s">
        <v>42</v>
      </c>
      <c r="AA1157" s="103" t="s">
        <v>43</v>
      </c>
    </row>
    <row r="1158" spans="1:27" ht="15" customHeight="1" x14ac:dyDescent="0.25">
      <c r="A1158" s="61" t="s">
        <v>189</v>
      </c>
      <c r="B1158" s="94"/>
      <c r="C1158" s="94"/>
      <c r="D1158" s="94"/>
      <c r="E1158" s="94"/>
      <c r="F1158" s="94"/>
      <c r="G1158" s="94"/>
      <c r="H1158" s="94"/>
      <c r="I1158" s="94"/>
      <c r="J1158" s="94"/>
      <c r="K1158" s="94"/>
      <c r="L1158" s="95"/>
      <c r="M1158" s="96" t="s">
        <v>12</v>
      </c>
      <c r="N1158" s="97"/>
      <c r="O1158" s="98"/>
      <c r="P1158" s="99" t="s">
        <v>79</v>
      </c>
      <c r="Q1158" s="100"/>
      <c r="R1158" s="99" t="s">
        <v>146</v>
      </c>
      <c r="S1158" s="100"/>
      <c r="T1158" s="99" t="s">
        <v>234</v>
      </c>
      <c r="U1158" s="100"/>
      <c r="V1158" s="99" t="s">
        <v>618</v>
      </c>
      <c r="W1158" s="101"/>
      <c r="X1158" s="100"/>
      <c r="Y1158" s="102" t="s">
        <v>233</v>
      </c>
      <c r="Z1158" s="103" t="s">
        <v>193</v>
      </c>
      <c r="AA1158" s="103" t="s">
        <v>55</v>
      </c>
    </row>
    <row r="1159" spans="1:27" ht="15" customHeight="1" x14ac:dyDescent="0.25">
      <c r="A1159" s="104" t="s">
        <v>44</v>
      </c>
      <c r="B1159" s="105"/>
      <c r="C1159" s="105"/>
      <c r="D1159" s="105"/>
      <c r="E1159" s="105"/>
      <c r="F1159" s="105"/>
      <c r="G1159" s="105"/>
      <c r="H1159" s="105"/>
      <c r="I1159" s="105"/>
      <c r="J1159" s="105"/>
      <c r="K1159" s="105"/>
      <c r="L1159" s="106"/>
      <c r="M1159" s="84" t="s">
        <v>105</v>
      </c>
      <c r="N1159" s="107"/>
      <c r="O1159" s="85"/>
      <c r="P1159" s="108">
        <f>P1157+P1158</f>
        <v>5.0999999999999996</v>
      </c>
      <c r="Q1159" s="109"/>
      <c r="R1159" s="108">
        <f>R1157+R1158</f>
        <v>4.7</v>
      </c>
      <c r="S1159" s="109"/>
      <c r="T1159" s="108">
        <f>T1157+T1158</f>
        <v>20.3</v>
      </c>
      <c r="U1159" s="109"/>
      <c r="V1159" s="108">
        <f>V1157+V1158</f>
        <v>169.8</v>
      </c>
      <c r="W1159" s="110"/>
      <c r="X1159" s="109"/>
      <c r="Y1159" s="111">
        <f>Y1157+Y1158</f>
        <v>1.3</v>
      </c>
      <c r="Z1159" s="112" t="s">
        <v>43</v>
      </c>
      <c r="AA1159" s="112" t="s">
        <v>43</v>
      </c>
    </row>
    <row r="1160" spans="1:27" ht="15" customHeight="1" x14ac:dyDescent="0.25">
      <c r="A1160" s="91" t="s">
        <v>115</v>
      </c>
      <c r="B1160" s="92"/>
      <c r="C1160" s="92"/>
      <c r="D1160" s="92"/>
      <c r="E1160" s="92"/>
      <c r="F1160" s="92"/>
      <c r="G1160" s="92"/>
      <c r="H1160" s="92"/>
      <c r="I1160" s="92"/>
      <c r="J1160" s="92"/>
      <c r="K1160" s="92"/>
      <c r="L1160" s="92"/>
      <c r="M1160" s="92"/>
      <c r="N1160" s="92"/>
      <c r="O1160" s="92"/>
      <c r="P1160" s="92"/>
      <c r="Q1160" s="92"/>
      <c r="R1160" s="92"/>
      <c r="S1160" s="92"/>
      <c r="T1160" s="92"/>
      <c r="U1160" s="92"/>
      <c r="V1160" s="92"/>
      <c r="W1160" s="92"/>
      <c r="X1160" s="92"/>
      <c r="Y1160" s="92"/>
      <c r="Z1160" s="92"/>
      <c r="AA1160" s="93"/>
    </row>
    <row r="1161" spans="1:27" ht="15" customHeight="1" x14ac:dyDescent="0.25">
      <c r="A1161" s="61" t="s">
        <v>197</v>
      </c>
      <c r="B1161" s="94"/>
      <c r="C1161" s="94"/>
      <c r="D1161" s="94"/>
      <c r="E1161" s="94"/>
      <c r="F1161" s="94"/>
      <c r="G1161" s="94"/>
      <c r="H1161" s="94"/>
      <c r="I1161" s="94"/>
      <c r="J1161" s="94"/>
      <c r="K1161" s="94"/>
      <c r="L1161" s="95"/>
      <c r="M1161" s="96" t="s">
        <v>226</v>
      </c>
      <c r="N1161" s="97"/>
      <c r="O1161" s="98"/>
      <c r="P1161" s="99" t="s">
        <v>33</v>
      </c>
      <c r="Q1161" s="100"/>
      <c r="R1161" s="99" t="s">
        <v>619</v>
      </c>
      <c r="S1161" s="100"/>
      <c r="T1161" s="99" t="s">
        <v>138</v>
      </c>
      <c r="U1161" s="100"/>
      <c r="V1161" s="99" t="s">
        <v>620</v>
      </c>
      <c r="W1161" s="101"/>
      <c r="X1161" s="100"/>
      <c r="Y1161" s="102" t="s">
        <v>50</v>
      </c>
      <c r="Z1161" s="103" t="s">
        <v>201</v>
      </c>
      <c r="AA1161" s="103" t="s">
        <v>55</v>
      </c>
    </row>
    <row r="1162" spans="1:27" ht="15" customHeight="1" x14ac:dyDescent="0.25">
      <c r="A1162" s="61" t="s">
        <v>526</v>
      </c>
      <c r="B1162" s="94"/>
      <c r="C1162" s="94"/>
      <c r="D1162" s="94"/>
      <c r="E1162" s="94"/>
      <c r="F1162" s="94"/>
      <c r="G1162" s="94"/>
      <c r="H1162" s="94"/>
      <c r="I1162" s="94"/>
      <c r="J1162" s="94"/>
      <c r="K1162" s="94"/>
      <c r="L1162" s="95"/>
      <c r="M1162" s="96" t="s">
        <v>527</v>
      </c>
      <c r="N1162" s="97"/>
      <c r="O1162" s="98"/>
      <c r="P1162" s="99">
        <v>14.5</v>
      </c>
      <c r="Q1162" s="100"/>
      <c r="R1162" s="99">
        <v>10.8</v>
      </c>
      <c r="S1162" s="100"/>
      <c r="T1162" s="99">
        <v>16.5</v>
      </c>
      <c r="U1162" s="100"/>
      <c r="V1162" s="99">
        <v>217.1</v>
      </c>
      <c r="W1162" s="101"/>
      <c r="X1162" s="100"/>
      <c r="Y1162" s="102">
        <v>0.3</v>
      </c>
      <c r="Z1162" s="103" t="s">
        <v>528</v>
      </c>
      <c r="AA1162" s="103">
        <v>2008</v>
      </c>
    </row>
    <row r="1163" spans="1:27" ht="15" customHeight="1" x14ac:dyDescent="0.25">
      <c r="A1163" s="61" t="s">
        <v>205</v>
      </c>
      <c r="B1163" s="94"/>
      <c r="C1163" s="94"/>
      <c r="D1163" s="94"/>
      <c r="E1163" s="94"/>
      <c r="F1163" s="94"/>
      <c r="G1163" s="94"/>
      <c r="H1163" s="94"/>
      <c r="I1163" s="94"/>
      <c r="J1163" s="94"/>
      <c r="K1163" s="94"/>
      <c r="L1163" s="95"/>
      <c r="M1163" s="96" t="s">
        <v>105</v>
      </c>
      <c r="N1163" s="97"/>
      <c r="O1163" s="98"/>
      <c r="P1163" s="99" t="s">
        <v>124</v>
      </c>
      <c r="Q1163" s="100"/>
      <c r="R1163" s="99" t="s">
        <v>25</v>
      </c>
      <c r="S1163" s="100"/>
      <c r="T1163" s="99" t="s">
        <v>206</v>
      </c>
      <c r="U1163" s="100"/>
      <c r="V1163" s="99" t="s">
        <v>207</v>
      </c>
      <c r="W1163" s="101"/>
      <c r="X1163" s="100"/>
      <c r="Y1163" s="102" t="s">
        <v>114</v>
      </c>
      <c r="Z1163" s="103" t="s">
        <v>208</v>
      </c>
      <c r="AA1163" s="103" t="s">
        <v>55</v>
      </c>
    </row>
    <row r="1164" spans="1:27" ht="15" customHeight="1" x14ac:dyDescent="0.25">
      <c r="A1164" s="61" t="s">
        <v>36</v>
      </c>
      <c r="B1164" s="94"/>
      <c r="C1164" s="94"/>
      <c r="D1164" s="94"/>
      <c r="E1164" s="94"/>
      <c r="F1164" s="94"/>
      <c r="G1164" s="94"/>
      <c r="H1164" s="94"/>
      <c r="I1164" s="94"/>
      <c r="J1164" s="94"/>
      <c r="K1164" s="94"/>
      <c r="L1164" s="95"/>
      <c r="M1164" s="96" t="s">
        <v>212</v>
      </c>
      <c r="N1164" s="97"/>
      <c r="O1164" s="98"/>
      <c r="P1164" s="99" t="s">
        <v>29</v>
      </c>
      <c r="Q1164" s="100"/>
      <c r="R1164" s="99" t="s">
        <v>46</v>
      </c>
      <c r="S1164" s="100"/>
      <c r="T1164" s="99" t="s">
        <v>157</v>
      </c>
      <c r="U1164" s="100"/>
      <c r="V1164" s="99" t="s">
        <v>575</v>
      </c>
      <c r="W1164" s="101"/>
      <c r="X1164" s="100"/>
      <c r="Y1164" s="102" t="s">
        <v>25</v>
      </c>
      <c r="Z1164" s="103" t="s">
        <v>42</v>
      </c>
      <c r="AA1164" s="103" t="s">
        <v>43</v>
      </c>
    </row>
    <row r="1165" spans="1:27" ht="15" customHeight="1" x14ac:dyDescent="0.25">
      <c r="A1165" s="104" t="s">
        <v>44</v>
      </c>
      <c r="B1165" s="105"/>
      <c r="C1165" s="105"/>
      <c r="D1165" s="105"/>
      <c r="E1165" s="105"/>
      <c r="F1165" s="105"/>
      <c r="G1165" s="105"/>
      <c r="H1165" s="105"/>
      <c r="I1165" s="105"/>
      <c r="J1165" s="105"/>
      <c r="K1165" s="105"/>
      <c r="L1165" s="106"/>
      <c r="M1165" s="84">
        <v>405</v>
      </c>
      <c r="N1165" s="107"/>
      <c r="O1165" s="85"/>
      <c r="P1165" s="108">
        <f>P1161+P1162+P1163+P1164</f>
        <v>17.399999999999999</v>
      </c>
      <c r="Q1165" s="109"/>
      <c r="R1165" s="108">
        <f>R1161+R1162+R1163+R1164</f>
        <v>15.4</v>
      </c>
      <c r="S1165" s="109"/>
      <c r="T1165" s="108">
        <f>T1161+T1162+T1163+T1164</f>
        <v>50.2</v>
      </c>
      <c r="U1165" s="109"/>
      <c r="V1165" s="108">
        <f>V1161+V1162+V1163+V1164</f>
        <v>390.9</v>
      </c>
      <c r="W1165" s="110"/>
      <c r="X1165" s="109"/>
      <c r="Y1165" s="111">
        <f>Y1161+Y1162++Y1163+Y1164</f>
        <v>2.2000000000000002</v>
      </c>
      <c r="Z1165" s="112" t="s">
        <v>43</v>
      </c>
      <c r="AA1165" s="112" t="s">
        <v>43</v>
      </c>
    </row>
    <row r="1166" spans="1:27" ht="15" customHeight="1" x14ac:dyDescent="0.25">
      <c r="A1166" s="104" t="s">
        <v>130</v>
      </c>
      <c r="B1166" s="105"/>
      <c r="C1166" s="105"/>
      <c r="D1166" s="105"/>
      <c r="E1166" s="105"/>
      <c r="F1166" s="105"/>
      <c r="G1166" s="105"/>
      <c r="H1166" s="105"/>
      <c r="I1166" s="105"/>
      <c r="J1166" s="105"/>
      <c r="K1166" s="105"/>
      <c r="L1166" s="105"/>
      <c r="M1166" s="105"/>
      <c r="N1166" s="105"/>
      <c r="O1166" s="106"/>
      <c r="P1166" s="108">
        <f>P1144+P1147+P1155+P1159+P1165</f>
        <v>53.4</v>
      </c>
      <c r="Q1166" s="109"/>
      <c r="R1166" s="108">
        <f>R1144+R1147+R1155+R1159+R1165</f>
        <v>50.8</v>
      </c>
      <c r="S1166" s="109"/>
      <c r="T1166" s="108">
        <f>T1144+T1147+T1155+T1159+T1165</f>
        <v>204.89999999999998</v>
      </c>
      <c r="U1166" s="109"/>
      <c r="V1166" s="108">
        <f>V1144+V1147+V1155+V1159+V1165</f>
        <v>1434.1</v>
      </c>
      <c r="W1166" s="110"/>
      <c r="X1166" s="109"/>
      <c r="Y1166" s="111">
        <f>Y1144+Y1147+Y1155+Y1159+Y1165</f>
        <v>34.9</v>
      </c>
      <c r="Z1166" s="112" t="s">
        <v>43</v>
      </c>
      <c r="AA1166" s="112" t="s">
        <v>43</v>
      </c>
    </row>
    <row r="1167" spans="1:27" ht="15" customHeight="1" x14ac:dyDescent="0.25">
      <c r="A1167" s="69" t="s">
        <v>43</v>
      </c>
      <c r="B1167" s="69"/>
      <c r="C1167" s="69"/>
      <c r="D1167" s="69"/>
      <c r="E1167" s="69"/>
      <c r="F1167" s="69"/>
      <c r="G1167" s="69"/>
      <c r="H1167" s="69"/>
      <c r="I1167" s="69"/>
      <c r="J1167" s="69"/>
      <c r="K1167" s="69"/>
      <c r="L1167" s="69"/>
      <c r="M1167" s="69"/>
      <c r="N1167" s="69"/>
      <c r="O1167" s="69"/>
      <c r="P1167" s="69"/>
      <c r="Q1167" s="69"/>
      <c r="R1167" s="69"/>
      <c r="S1167" s="69"/>
      <c r="T1167" s="69"/>
      <c r="U1167" s="69"/>
      <c r="V1167" s="69"/>
      <c r="W1167" s="69"/>
      <c r="X1167" s="69"/>
      <c r="Y1167" s="69"/>
      <c r="Z1167" s="69"/>
      <c r="AA1167" s="69"/>
    </row>
    <row r="1168" spans="1:27" ht="15" customHeight="1" x14ac:dyDescent="0.25">
      <c r="A1168" s="68" t="s">
        <v>562</v>
      </c>
      <c r="B1168" s="68"/>
      <c r="C1168" s="68"/>
      <c r="D1168" s="68"/>
      <c r="E1168" s="68"/>
      <c r="F1168" s="68"/>
      <c r="G1168" s="68"/>
      <c r="H1168" s="68"/>
      <c r="I1168" s="68"/>
      <c r="J1168" s="68"/>
      <c r="K1168" s="68"/>
      <c r="L1168" s="68"/>
      <c r="M1168" s="68"/>
      <c r="N1168" s="68"/>
      <c r="O1168" s="68"/>
      <c r="P1168" s="68"/>
      <c r="Q1168" s="68"/>
      <c r="R1168" s="68"/>
      <c r="S1168" s="68"/>
      <c r="T1168" s="68"/>
      <c r="U1168" s="68"/>
      <c r="V1168" s="68"/>
      <c r="W1168" s="68"/>
      <c r="X1168" s="68"/>
      <c r="Y1168" s="68"/>
      <c r="Z1168" s="69"/>
      <c r="AA1168" s="69"/>
    </row>
    <row r="1169" spans="1:27" ht="15" customHeight="1" x14ac:dyDescent="0.25">
      <c r="A1169" s="70" t="s">
        <v>0</v>
      </c>
      <c r="B1169" s="71"/>
      <c r="C1169" s="71"/>
      <c r="D1169" s="71"/>
      <c r="E1169" s="71"/>
      <c r="F1169" s="71"/>
      <c r="G1169" s="71"/>
      <c r="H1169" s="71"/>
      <c r="I1169" s="71"/>
      <c r="J1169" s="71"/>
      <c r="K1169" s="71"/>
      <c r="L1169" s="72"/>
      <c r="M1169" s="70" t="s">
        <v>1</v>
      </c>
      <c r="N1169" s="71"/>
      <c r="O1169" s="72"/>
      <c r="P1169" s="73" t="s">
        <v>2</v>
      </c>
      <c r="Q1169" s="74"/>
      <c r="R1169" s="74"/>
      <c r="S1169" s="74"/>
      <c r="T1169" s="74"/>
      <c r="U1169" s="75"/>
      <c r="V1169" s="76" t="s">
        <v>3</v>
      </c>
      <c r="W1169" s="77"/>
      <c r="X1169" s="78"/>
      <c r="Y1169" s="79" t="s">
        <v>4</v>
      </c>
      <c r="Z1169" s="80" t="s">
        <v>5</v>
      </c>
      <c r="AA1169" s="80" t="s">
        <v>6</v>
      </c>
    </row>
    <row r="1170" spans="1:27" ht="15" customHeight="1" x14ac:dyDescent="0.25">
      <c r="A1170" s="81"/>
      <c r="B1170" s="82"/>
      <c r="C1170" s="82"/>
      <c r="D1170" s="82"/>
      <c r="E1170" s="82"/>
      <c r="F1170" s="82"/>
      <c r="G1170" s="82"/>
      <c r="H1170" s="82"/>
      <c r="I1170" s="82"/>
      <c r="J1170" s="82"/>
      <c r="K1170" s="82"/>
      <c r="L1170" s="83"/>
      <c r="M1170" s="81"/>
      <c r="N1170" s="82"/>
      <c r="O1170" s="83"/>
      <c r="P1170" s="84" t="s">
        <v>7</v>
      </c>
      <c r="Q1170" s="85"/>
      <c r="R1170" s="84" t="s">
        <v>8</v>
      </c>
      <c r="S1170" s="85"/>
      <c r="T1170" s="84" t="s">
        <v>9</v>
      </c>
      <c r="U1170" s="85"/>
      <c r="V1170" s="86"/>
      <c r="W1170" s="87"/>
      <c r="X1170" s="88"/>
      <c r="Y1170" s="89"/>
      <c r="Z1170" s="90"/>
      <c r="AA1170" s="90"/>
    </row>
    <row r="1171" spans="1:27" ht="15" customHeight="1" x14ac:dyDescent="0.25">
      <c r="A1171" s="91" t="s">
        <v>10</v>
      </c>
      <c r="B1171" s="92"/>
      <c r="C1171" s="92"/>
      <c r="D1171" s="92"/>
      <c r="E1171" s="92"/>
      <c r="F1171" s="92"/>
      <c r="G1171" s="92"/>
      <c r="H1171" s="92"/>
      <c r="I1171" s="92"/>
      <c r="J1171" s="92"/>
      <c r="K1171" s="92"/>
      <c r="L1171" s="92"/>
      <c r="M1171" s="92"/>
      <c r="N1171" s="92"/>
      <c r="O1171" s="92"/>
      <c r="P1171" s="92"/>
      <c r="Q1171" s="92"/>
      <c r="R1171" s="92"/>
      <c r="S1171" s="92"/>
      <c r="T1171" s="92"/>
      <c r="U1171" s="92"/>
      <c r="V1171" s="92"/>
      <c r="W1171" s="92"/>
      <c r="X1171" s="92"/>
      <c r="Y1171" s="92"/>
      <c r="Z1171" s="92"/>
      <c r="AA1171" s="93"/>
    </row>
    <row r="1172" spans="1:27" ht="15" customHeight="1" x14ac:dyDescent="0.25">
      <c r="A1172" s="61" t="s">
        <v>404</v>
      </c>
      <c r="B1172" s="94"/>
      <c r="C1172" s="94"/>
      <c r="D1172" s="94"/>
      <c r="E1172" s="94"/>
      <c r="F1172" s="94"/>
      <c r="G1172" s="94"/>
      <c r="H1172" s="94"/>
      <c r="I1172" s="94"/>
      <c r="J1172" s="94"/>
      <c r="K1172" s="94"/>
      <c r="L1172" s="95"/>
      <c r="M1172" s="96">
        <v>30</v>
      </c>
      <c r="N1172" s="97"/>
      <c r="O1172" s="98"/>
      <c r="P1172" s="99">
        <v>0.8</v>
      </c>
      <c r="Q1172" s="100"/>
      <c r="R1172" s="99">
        <v>1.7</v>
      </c>
      <c r="S1172" s="100"/>
      <c r="T1172" s="99">
        <v>2.2999999999999998</v>
      </c>
      <c r="U1172" s="100"/>
      <c r="V1172" s="99">
        <v>24.4</v>
      </c>
      <c r="W1172" s="101"/>
      <c r="X1172" s="100"/>
      <c r="Y1172" s="102" t="s">
        <v>39</v>
      </c>
      <c r="Z1172" s="103" t="s">
        <v>406</v>
      </c>
      <c r="AA1172" s="103" t="s">
        <v>103</v>
      </c>
    </row>
    <row r="1173" spans="1:27" ht="15" customHeight="1" x14ac:dyDescent="0.25">
      <c r="A1173" s="61" t="s">
        <v>215</v>
      </c>
      <c r="B1173" s="94"/>
      <c r="C1173" s="94"/>
      <c r="D1173" s="94"/>
      <c r="E1173" s="94"/>
      <c r="F1173" s="94"/>
      <c r="G1173" s="94"/>
      <c r="H1173" s="94"/>
      <c r="I1173" s="94"/>
      <c r="J1173" s="94"/>
      <c r="K1173" s="94"/>
      <c r="L1173" s="95"/>
      <c r="M1173" s="96" t="s">
        <v>159</v>
      </c>
      <c r="N1173" s="97"/>
      <c r="O1173" s="98"/>
      <c r="P1173" s="99" t="s">
        <v>443</v>
      </c>
      <c r="Q1173" s="100"/>
      <c r="R1173" s="99" t="s">
        <v>621</v>
      </c>
      <c r="S1173" s="100"/>
      <c r="T1173" s="99" t="s">
        <v>233</v>
      </c>
      <c r="U1173" s="100"/>
      <c r="V1173" s="99" t="s">
        <v>622</v>
      </c>
      <c r="W1173" s="101"/>
      <c r="X1173" s="100"/>
      <c r="Y1173" s="102" t="s">
        <v>22</v>
      </c>
      <c r="Z1173" s="103" t="s">
        <v>219</v>
      </c>
      <c r="AA1173" s="103" t="s">
        <v>35</v>
      </c>
    </row>
    <row r="1174" spans="1:27" ht="15" customHeight="1" x14ac:dyDescent="0.25">
      <c r="A1174" s="61" t="s">
        <v>140</v>
      </c>
      <c r="B1174" s="94"/>
      <c r="C1174" s="94"/>
      <c r="D1174" s="94"/>
      <c r="E1174" s="94"/>
      <c r="F1174" s="94"/>
      <c r="G1174" s="94"/>
      <c r="H1174" s="94"/>
      <c r="I1174" s="94"/>
      <c r="J1174" s="94"/>
      <c r="K1174" s="94"/>
      <c r="L1174" s="95"/>
      <c r="M1174" s="96" t="s">
        <v>137</v>
      </c>
      <c r="N1174" s="97"/>
      <c r="O1174" s="98"/>
      <c r="P1174" s="99" t="s">
        <v>114</v>
      </c>
      <c r="Q1174" s="100"/>
      <c r="R1174" s="99" t="s">
        <v>84</v>
      </c>
      <c r="S1174" s="100"/>
      <c r="T1174" s="99" t="s">
        <v>25</v>
      </c>
      <c r="U1174" s="100"/>
      <c r="V1174" s="99" t="s">
        <v>616</v>
      </c>
      <c r="W1174" s="101"/>
      <c r="X1174" s="100"/>
      <c r="Y1174" s="102" t="s">
        <v>25</v>
      </c>
      <c r="Z1174" s="103" t="s">
        <v>142</v>
      </c>
      <c r="AA1174" s="103" t="s">
        <v>19</v>
      </c>
    </row>
    <row r="1175" spans="1:27" ht="15" customHeight="1" x14ac:dyDescent="0.25">
      <c r="A1175" s="61" t="s">
        <v>222</v>
      </c>
      <c r="B1175" s="94"/>
      <c r="C1175" s="94"/>
      <c r="D1175" s="94"/>
      <c r="E1175" s="94"/>
      <c r="F1175" s="94"/>
      <c r="G1175" s="94"/>
      <c r="H1175" s="94"/>
      <c r="I1175" s="94"/>
      <c r="J1175" s="94"/>
      <c r="K1175" s="94"/>
      <c r="L1175" s="95"/>
      <c r="M1175" s="96" t="s">
        <v>28</v>
      </c>
      <c r="N1175" s="97"/>
      <c r="O1175" s="98"/>
      <c r="P1175" s="99" t="s">
        <v>623</v>
      </c>
      <c r="Q1175" s="100"/>
      <c r="R1175" s="99" t="s">
        <v>99</v>
      </c>
      <c r="S1175" s="100"/>
      <c r="T1175" s="99" t="s">
        <v>624</v>
      </c>
      <c r="U1175" s="100"/>
      <c r="V1175" s="99" t="s">
        <v>625</v>
      </c>
      <c r="W1175" s="101"/>
      <c r="X1175" s="100"/>
      <c r="Y1175" s="102" t="s">
        <v>17</v>
      </c>
      <c r="Z1175" s="103" t="s">
        <v>225</v>
      </c>
      <c r="AA1175" s="103" t="s">
        <v>103</v>
      </c>
    </row>
    <row r="1176" spans="1:27" ht="15" customHeight="1" x14ac:dyDescent="0.25">
      <c r="A1176" s="61" t="s">
        <v>36</v>
      </c>
      <c r="B1176" s="94"/>
      <c r="C1176" s="94"/>
      <c r="D1176" s="94"/>
      <c r="E1176" s="94"/>
      <c r="F1176" s="94"/>
      <c r="G1176" s="94"/>
      <c r="H1176" s="94"/>
      <c r="I1176" s="94"/>
      <c r="J1176" s="94"/>
      <c r="K1176" s="94"/>
      <c r="L1176" s="95"/>
      <c r="M1176" s="96" t="s">
        <v>212</v>
      </c>
      <c r="N1176" s="97"/>
      <c r="O1176" s="98"/>
      <c r="P1176" s="99" t="s">
        <v>29</v>
      </c>
      <c r="Q1176" s="100"/>
      <c r="R1176" s="99" t="s">
        <v>46</v>
      </c>
      <c r="S1176" s="100"/>
      <c r="T1176" s="99" t="s">
        <v>157</v>
      </c>
      <c r="U1176" s="100"/>
      <c r="V1176" s="99" t="s">
        <v>575</v>
      </c>
      <c r="W1176" s="101"/>
      <c r="X1176" s="100"/>
      <c r="Y1176" s="102" t="s">
        <v>25</v>
      </c>
      <c r="Z1176" s="103" t="s">
        <v>42</v>
      </c>
      <c r="AA1176" s="103" t="s">
        <v>43</v>
      </c>
    </row>
    <row r="1177" spans="1:27" ht="15" customHeight="1" x14ac:dyDescent="0.25">
      <c r="A1177" s="104" t="s">
        <v>44</v>
      </c>
      <c r="B1177" s="105"/>
      <c r="C1177" s="105"/>
      <c r="D1177" s="105"/>
      <c r="E1177" s="105"/>
      <c r="F1177" s="105"/>
      <c r="G1177" s="105"/>
      <c r="H1177" s="105"/>
      <c r="I1177" s="105"/>
      <c r="J1177" s="105"/>
      <c r="K1177" s="105"/>
      <c r="L1177" s="106"/>
      <c r="M1177" s="84">
        <f>M1172+M1173+M1174+M1175+M1176</f>
        <v>285</v>
      </c>
      <c r="N1177" s="107"/>
      <c r="O1177" s="85"/>
      <c r="P1177" s="108">
        <f>P1172+P1173+P1174+P1175+P1176</f>
        <v>13.3</v>
      </c>
      <c r="Q1177" s="109"/>
      <c r="R1177" s="108">
        <f>R1172+R1173+R1174+R1175+R1176</f>
        <v>16.2</v>
      </c>
      <c r="S1177" s="109"/>
      <c r="T1177" s="108">
        <f>T1172+T1173+T1174+T1175+T1176</f>
        <v>30.9</v>
      </c>
      <c r="U1177" s="109"/>
      <c r="V1177" s="108">
        <f>V1172+V1173+V1174+V1175+V1176</f>
        <v>293.8</v>
      </c>
      <c r="W1177" s="110"/>
      <c r="X1177" s="109"/>
      <c r="Y1177" s="111">
        <f>Y1172+Y1173+Y1174+Y1175+Y1176</f>
        <v>2.1</v>
      </c>
      <c r="Z1177" s="112" t="s">
        <v>43</v>
      </c>
      <c r="AA1177" s="112" t="s">
        <v>43</v>
      </c>
    </row>
    <row r="1178" spans="1:27" ht="15" customHeight="1" x14ac:dyDescent="0.25">
      <c r="A1178" s="91" t="s">
        <v>47</v>
      </c>
      <c r="B1178" s="92"/>
      <c r="C1178" s="92"/>
      <c r="D1178" s="92"/>
      <c r="E1178" s="92"/>
      <c r="F1178" s="92"/>
      <c r="G1178" s="92"/>
      <c r="H1178" s="92"/>
      <c r="I1178" s="92"/>
      <c r="J1178" s="92"/>
      <c r="K1178" s="92"/>
      <c r="L1178" s="92"/>
      <c r="M1178" s="92"/>
      <c r="N1178" s="92"/>
      <c r="O1178" s="92"/>
      <c r="P1178" s="92"/>
      <c r="Q1178" s="92"/>
      <c r="R1178" s="92"/>
      <c r="S1178" s="92"/>
      <c r="T1178" s="92"/>
      <c r="U1178" s="92"/>
      <c r="V1178" s="92"/>
      <c r="W1178" s="92"/>
      <c r="X1178" s="92"/>
      <c r="Y1178" s="92"/>
      <c r="Z1178" s="92"/>
      <c r="AA1178" s="93"/>
    </row>
    <row r="1179" spans="1:27" ht="15" customHeight="1" x14ac:dyDescent="0.25">
      <c r="A1179" s="61" t="s">
        <v>229</v>
      </c>
      <c r="B1179" s="94"/>
      <c r="C1179" s="94"/>
      <c r="D1179" s="94"/>
      <c r="E1179" s="94"/>
      <c r="F1179" s="94"/>
      <c r="G1179" s="94"/>
      <c r="H1179" s="94"/>
      <c r="I1179" s="94"/>
      <c r="J1179" s="94"/>
      <c r="K1179" s="94"/>
      <c r="L1179" s="95"/>
      <c r="M1179" s="96" t="s">
        <v>49</v>
      </c>
      <c r="N1179" s="97"/>
      <c r="O1179" s="98"/>
      <c r="P1179" s="99" t="s">
        <v>92</v>
      </c>
      <c r="Q1179" s="100"/>
      <c r="R1179" s="99" t="s">
        <v>17</v>
      </c>
      <c r="S1179" s="100"/>
      <c r="T1179" s="99" t="s">
        <v>626</v>
      </c>
      <c r="U1179" s="100"/>
      <c r="V1179" s="99" t="s">
        <v>627</v>
      </c>
      <c r="W1179" s="101"/>
      <c r="X1179" s="100"/>
      <c r="Y1179" s="102" t="s">
        <v>425</v>
      </c>
      <c r="Z1179" s="103" t="s">
        <v>122</v>
      </c>
      <c r="AA1179" s="103" t="s">
        <v>35</v>
      </c>
    </row>
    <row r="1180" spans="1:27" ht="15" customHeight="1" x14ac:dyDescent="0.25">
      <c r="A1180" s="104" t="s">
        <v>44</v>
      </c>
      <c r="B1180" s="105"/>
      <c r="C1180" s="105"/>
      <c r="D1180" s="105"/>
      <c r="E1180" s="105"/>
      <c r="F1180" s="105"/>
      <c r="G1180" s="105"/>
      <c r="H1180" s="105"/>
      <c r="I1180" s="105"/>
      <c r="J1180" s="105"/>
      <c r="K1180" s="105"/>
      <c r="L1180" s="106"/>
      <c r="M1180" s="84" t="s">
        <v>49</v>
      </c>
      <c r="N1180" s="107"/>
      <c r="O1180" s="85"/>
      <c r="P1180" s="108" t="s">
        <v>92</v>
      </c>
      <c r="Q1180" s="109"/>
      <c r="R1180" s="108" t="s">
        <v>17</v>
      </c>
      <c r="S1180" s="109"/>
      <c r="T1180" s="108" t="s">
        <v>626</v>
      </c>
      <c r="U1180" s="109"/>
      <c r="V1180" s="108" t="s">
        <v>627</v>
      </c>
      <c r="W1180" s="110"/>
      <c r="X1180" s="109"/>
      <c r="Y1180" s="111" t="s">
        <v>425</v>
      </c>
      <c r="Z1180" s="112" t="s">
        <v>43</v>
      </c>
      <c r="AA1180" s="112" t="s">
        <v>43</v>
      </c>
    </row>
    <row r="1181" spans="1:27" ht="15" customHeight="1" x14ac:dyDescent="0.25">
      <c r="A1181" s="91" t="s">
        <v>56</v>
      </c>
      <c r="B1181" s="92"/>
      <c r="C1181" s="92"/>
      <c r="D1181" s="92"/>
      <c r="E1181" s="92"/>
      <c r="F1181" s="92"/>
      <c r="G1181" s="92"/>
      <c r="H1181" s="92"/>
      <c r="I1181" s="92"/>
      <c r="J1181" s="92"/>
      <c r="K1181" s="92"/>
      <c r="L1181" s="92"/>
      <c r="M1181" s="92"/>
      <c r="N1181" s="92"/>
      <c r="O1181" s="92"/>
      <c r="P1181" s="92"/>
      <c r="Q1181" s="92"/>
      <c r="R1181" s="92"/>
      <c r="S1181" s="92"/>
      <c r="T1181" s="92"/>
      <c r="U1181" s="92"/>
      <c r="V1181" s="92"/>
      <c r="W1181" s="92"/>
      <c r="X1181" s="92"/>
      <c r="Y1181" s="92"/>
      <c r="Z1181" s="92"/>
      <c r="AA1181" s="93"/>
    </row>
    <row r="1182" spans="1:27" ht="15" customHeight="1" x14ac:dyDescent="0.25">
      <c r="A1182" s="61" t="s">
        <v>232</v>
      </c>
      <c r="B1182" s="94"/>
      <c r="C1182" s="94"/>
      <c r="D1182" s="94"/>
      <c r="E1182" s="94"/>
      <c r="F1182" s="94"/>
      <c r="G1182" s="94"/>
      <c r="H1182" s="94"/>
      <c r="I1182" s="94"/>
      <c r="J1182" s="94"/>
      <c r="K1182" s="94"/>
      <c r="L1182" s="95"/>
      <c r="M1182" s="96" t="s">
        <v>226</v>
      </c>
      <c r="N1182" s="97"/>
      <c r="O1182" s="98"/>
      <c r="P1182" s="99" t="s">
        <v>50</v>
      </c>
      <c r="Q1182" s="100"/>
      <c r="R1182" s="99" t="s">
        <v>79</v>
      </c>
      <c r="S1182" s="100"/>
      <c r="T1182" s="99" t="s">
        <v>220</v>
      </c>
      <c r="U1182" s="100"/>
      <c r="V1182" s="99" t="s">
        <v>628</v>
      </c>
      <c r="W1182" s="101"/>
      <c r="X1182" s="100"/>
      <c r="Y1182" s="102" t="s">
        <v>623</v>
      </c>
      <c r="Z1182" s="103" t="s">
        <v>236</v>
      </c>
      <c r="AA1182" s="103" t="s">
        <v>55</v>
      </c>
    </row>
    <row r="1183" spans="1:27" ht="15" customHeight="1" x14ac:dyDescent="0.25">
      <c r="A1183" s="61" t="s">
        <v>506</v>
      </c>
      <c r="B1183" s="94"/>
      <c r="C1183" s="94"/>
      <c r="D1183" s="94"/>
      <c r="E1183" s="94"/>
      <c r="F1183" s="94"/>
      <c r="G1183" s="94"/>
      <c r="H1183" s="94"/>
      <c r="I1183" s="94"/>
      <c r="J1183" s="94"/>
      <c r="K1183" s="94"/>
      <c r="L1183" s="95"/>
      <c r="M1183" s="96" t="s">
        <v>28</v>
      </c>
      <c r="N1183" s="97"/>
      <c r="O1183" s="98"/>
      <c r="P1183" s="99" t="s">
        <v>231</v>
      </c>
      <c r="Q1183" s="100"/>
      <c r="R1183" s="99" t="s">
        <v>629</v>
      </c>
      <c r="S1183" s="100"/>
      <c r="T1183" s="99" t="s">
        <v>630</v>
      </c>
      <c r="U1183" s="100"/>
      <c r="V1183" s="99" t="s">
        <v>631</v>
      </c>
      <c r="W1183" s="101"/>
      <c r="X1183" s="100"/>
      <c r="Y1183" s="102" t="s">
        <v>98</v>
      </c>
      <c r="Z1183" s="103" t="s">
        <v>509</v>
      </c>
      <c r="AA1183" s="103" t="s">
        <v>35</v>
      </c>
    </row>
    <row r="1184" spans="1:27" ht="15" customHeight="1" x14ac:dyDescent="0.25">
      <c r="A1184" s="61" t="s">
        <v>242</v>
      </c>
      <c r="B1184" s="94"/>
      <c r="C1184" s="94"/>
      <c r="D1184" s="94"/>
      <c r="E1184" s="94"/>
      <c r="F1184" s="94"/>
      <c r="G1184" s="94"/>
      <c r="H1184" s="94"/>
      <c r="I1184" s="94"/>
      <c r="J1184" s="94"/>
      <c r="K1184" s="94"/>
      <c r="L1184" s="95"/>
      <c r="M1184" s="96" t="s">
        <v>632</v>
      </c>
      <c r="N1184" s="97"/>
      <c r="O1184" s="98"/>
      <c r="P1184" s="99">
        <v>6.6</v>
      </c>
      <c r="Q1184" s="100"/>
      <c r="R1184" s="99">
        <v>16.2</v>
      </c>
      <c r="S1184" s="100"/>
      <c r="T1184" s="99">
        <v>8.8000000000000007</v>
      </c>
      <c r="U1184" s="100"/>
      <c r="V1184" s="99">
        <v>185.4</v>
      </c>
      <c r="W1184" s="101"/>
      <c r="X1184" s="100"/>
      <c r="Y1184" s="102" t="s">
        <v>25</v>
      </c>
      <c r="Z1184" s="103" t="s">
        <v>247</v>
      </c>
      <c r="AA1184" s="103" t="s">
        <v>35</v>
      </c>
    </row>
    <row r="1185" spans="1:27" ht="15" customHeight="1" x14ac:dyDescent="0.25">
      <c r="A1185" s="61" t="s">
        <v>529</v>
      </c>
      <c r="B1185" s="94"/>
      <c r="C1185" s="94"/>
      <c r="D1185" s="94"/>
      <c r="E1185" s="94"/>
      <c r="F1185" s="94"/>
      <c r="G1185" s="94"/>
      <c r="H1185" s="94"/>
      <c r="I1185" s="94"/>
      <c r="J1185" s="94"/>
      <c r="K1185" s="94"/>
      <c r="L1185" s="95"/>
      <c r="M1185" s="96">
        <v>100</v>
      </c>
      <c r="N1185" s="97"/>
      <c r="O1185" s="98"/>
      <c r="P1185" s="99">
        <v>1.9</v>
      </c>
      <c r="Q1185" s="100"/>
      <c r="R1185" s="99">
        <v>3.3</v>
      </c>
      <c r="S1185" s="100"/>
      <c r="T1185" s="99">
        <v>12.8</v>
      </c>
      <c r="U1185" s="100"/>
      <c r="V1185" s="99">
        <v>86.7</v>
      </c>
      <c r="W1185" s="101"/>
      <c r="X1185" s="100"/>
      <c r="Y1185" s="102" t="s">
        <v>250</v>
      </c>
      <c r="Z1185" s="103">
        <v>125</v>
      </c>
      <c r="AA1185" s="103">
        <v>2008</v>
      </c>
    </row>
    <row r="1186" spans="1:27" ht="15" customHeight="1" x14ac:dyDescent="0.25">
      <c r="A1186" s="61" t="s">
        <v>252</v>
      </c>
      <c r="B1186" s="94"/>
      <c r="C1186" s="94"/>
      <c r="D1186" s="94"/>
      <c r="E1186" s="94"/>
      <c r="F1186" s="94"/>
      <c r="G1186" s="94"/>
      <c r="H1186" s="94"/>
      <c r="I1186" s="94"/>
      <c r="J1186" s="94"/>
      <c r="K1186" s="94"/>
      <c r="L1186" s="95"/>
      <c r="M1186" s="96" t="s">
        <v>28</v>
      </c>
      <c r="N1186" s="97"/>
      <c r="O1186" s="98"/>
      <c r="P1186" s="99" t="s">
        <v>124</v>
      </c>
      <c r="Q1186" s="100"/>
      <c r="R1186" s="99" t="s">
        <v>25</v>
      </c>
      <c r="S1186" s="100"/>
      <c r="T1186" s="99" t="s">
        <v>253</v>
      </c>
      <c r="U1186" s="100"/>
      <c r="V1186" s="99" t="s">
        <v>119</v>
      </c>
      <c r="W1186" s="101"/>
      <c r="X1186" s="100"/>
      <c r="Y1186" s="102" t="s">
        <v>33</v>
      </c>
      <c r="Z1186" s="103" t="s">
        <v>254</v>
      </c>
      <c r="AA1186" s="103" t="s">
        <v>103</v>
      </c>
    </row>
    <row r="1187" spans="1:27" ht="15" customHeight="1" x14ac:dyDescent="0.25">
      <c r="A1187" s="61" t="s">
        <v>91</v>
      </c>
      <c r="B1187" s="94"/>
      <c r="C1187" s="94"/>
      <c r="D1187" s="94"/>
      <c r="E1187" s="94"/>
      <c r="F1187" s="94"/>
      <c r="G1187" s="94"/>
      <c r="H1187" s="94"/>
      <c r="I1187" s="94"/>
      <c r="J1187" s="94"/>
      <c r="K1187" s="94"/>
      <c r="L1187" s="95"/>
      <c r="M1187" s="96">
        <v>30</v>
      </c>
      <c r="N1187" s="97"/>
      <c r="O1187" s="98"/>
      <c r="P1187" s="99">
        <v>2.5</v>
      </c>
      <c r="Q1187" s="100"/>
      <c r="R1187" s="99">
        <v>0.4</v>
      </c>
      <c r="S1187" s="100"/>
      <c r="T1187" s="99">
        <v>14.3</v>
      </c>
      <c r="U1187" s="100"/>
      <c r="V1187" s="99">
        <v>63.3</v>
      </c>
      <c r="W1187" s="101"/>
      <c r="X1187" s="100"/>
      <c r="Y1187" s="102" t="s">
        <v>25</v>
      </c>
      <c r="Z1187" s="103" t="s">
        <v>42</v>
      </c>
      <c r="AA1187" s="103" t="s">
        <v>43</v>
      </c>
    </row>
    <row r="1188" spans="1:27" ht="15" customHeight="1" x14ac:dyDescent="0.25">
      <c r="A1188" s="104" t="s">
        <v>44</v>
      </c>
      <c r="B1188" s="105"/>
      <c r="C1188" s="105"/>
      <c r="D1188" s="105"/>
      <c r="E1188" s="105"/>
      <c r="F1188" s="105"/>
      <c r="G1188" s="105"/>
      <c r="H1188" s="105"/>
      <c r="I1188" s="105"/>
      <c r="J1188" s="105"/>
      <c r="K1188" s="105"/>
      <c r="L1188" s="106"/>
      <c r="M1188" s="84">
        <v>550</v>
      </c>
      <c r="N1188" s="107"/>
      <c r="O1188" s="85"/>
      <c r="P1188" s="108">
        <f>P1182+P1183+P1184+P1185+P1186+P1187</f>
        <v>19.5</v>
      </c>
      <c r="Q1188" s="109"/>
      <c r="R1188" s="108">
        <f>R1182+R1183+R1184+R1185+R1186+R1187</f>
        <v>25.4</v>
      </c>
      <c r="S1188" s="109"/>
      <c r="T1188" s="108">
        <f>T1182+T1183+T1184+T1185+T1186+T1187</f>
        <v>74.5</v>
      </c>
      <c r="U1188" s="109"/>
      <c r="V1188" s="108">
        <f>V1182+V1183+V1184+V1185+V1186+V1187</f>
        <v>550.4</v>
      </c>
      <c r="W1188" s="110"/>
      <c r="X1188" s="109"/>
      <c r="Y1188" s="111">
        <f>Y1182+Y1183+Y1184+Y1185+Y1186+Y1187</f>
        <v>22</v>
      </c>
      <c r="Z1188" s="112" t="s">
        <v>43</v>
      </c>
      <c r="AA1188" s="112" t="s">
        <v>43</v>
      </c>
    </row>
    <row r="1189" spans="1:27" ht="15" customHeight="1" x14ac:dyDescent="0.25">
      <c r="A1189" s="91" t="s">
        <v>96</v>
      </c>
      <c r="B1189" s="92"/>
      <c r="C1189" s="92"/>
      <c r="D1189" s="92"/>
      <c r="E1189" s="92"/>
      <c r="F1189" s="92"/>
      <c r="G1189" s="92"/>
      <c r="H1189" s="92"/>
      <c r="I1189" s="92"/>
      <c r="J1189" s="92"/>
      <c r="K1189" s="92"/>
      <c r="L1189" s="92"/>
      <c r="M1189" s="92"/>
      <c r="N1189" s="92"/>
      <c r="O1189" s="92"/>
      <c r="P1189" s="92"/>
      <c r="Q1189" s="92"/>
      <c r="R1189" s="92"/>
      <c r="S1189" s="92"/>
      <c r="T1189" s="92"/>
      <c r="U1189" s="92"/>
      <c r="V1189" s="92"/>
      <c r="W1189" s="92"/>
      <c r="X1189" s="92"/>
      <c r="Y1189" s="92"/>
      <c r="Z1189" s="92"/>
      <c r="AA1189" s="93"/>
    </row>
    <row r="1190" spans="1:27" ht="15" customHeight="1" x14ac:dyDescent="0.25">
      <c r="A1190" s="61" t="s">
        <v>255</v>
      </c>
      <c r="B1190" s="94"/>
      <c r="C1190" s="94"/>
      <c r="D1190" s="94"/>
      <c r="E1190" s="94"/>
      <c r="F1190" s="94"/>
      <c r="G1190" s="94"/>
      <c r="H1190" s="94"/>
      <c r="I1190" s="94"/>
      <c r="J1190" s="94"/>
      <c r="K1190" s="94"/>
      <c r="L1190" s="95"/>
      <c r="M1190" s="96" t="s">
        <v>37</v>
      </c>
      <c r="N1190" s="97"/>
      <c r="O1190" s="98"/>
      <c r="P1190" s="99" t="s">
        <v>260</v>
      </c>
      <c r="Q1190" s="100"/>
      <c r="R1190" s="99" t="s">
        <v>486</v>
      </c>
      <c r="S1190" s="100"/>
      <c r="T1190" s="99" t="s">
        <v>487</v>
      </c>
      <c r="U1190" s="100"/>
      <c r="V1190" s="99" t="s">
        <v>488</v>
      </c>
      <c r="W1190" s="101"/>
      <c r="X1190" s="100"/>
      <c r="Y1190" s="102" t="s">
        <v>22</v>
      </c>
      <c r="Z1190" s="103" t="s">
        <v>258</v>
      </c>
      <c r="AA1190" s="103" t="s">
        <v>103</v>
      </c>
    </row>
    <row r="1191" spans="1:27" ht="15" customHeight="1" x14ac:dyDescent="0.25">
      <c r="A1191" s="61" t="s">
        <v>259</v>
      </c>
      <c r="B1191" s="94"/>
      <c r="C1191" s="94"/>
      <c r="D1191" s="94"/>
      <c r="E1191" s="94"/>
      <c r="F1191" s="94"/>
      <c r="G1191" s="94"/>
      <c r="H1191" s="94"/>
      <c r="I1191" s="94"/>
      <c r="J1191" s="94"/>
      <c r="K1191" s="94"/>
      <c r="L1191" s="95"/>
      <c r="M1191" s="96" t="s">
        <v>49</v>
      </c>
      <c r="N1191" s="97"/>
      <c r="O1191" s="98"/>
      <c r="P1191" s="99" t="s">
        <v>107</v>
      </c>
      <c r="Q1191" s="100"/>
      <c r="R1191" s="99" t="s">
        <v>190</v>
      </c>
      <c r="S1191" s="100"/>
      <c r="T1191" s="99" t="s">
        <v>588</v>
      </c>
      <c r="U1191" s="100"/>
      <c r="V1191" s="99" t="s">
        <v>633</v>
      </c>
      <c r="W1191" s="101"/>
      <c r="X1191" s="100"/>
      <c r="Y1191" s="102" t="s">
        <v>114</v>
      </c>
      <c r="Z1191" s="103" t="s">
        <v>263</v>
      </c>
      <c r="AA1191" s="103" t="s">
        <v>55</v>
      </c>
    </row>
    <row r="1192" spans="1:27" ht="15" customHeight="1" x14ac:dyDescent="0.25">
      <c r="A1192" s="104" t="s">
        <v>44</v>
      </c>
      <c r="B1192" s="105"/>
      <c r="C1192" s="105"/>
      <c r="D1192" s="105"/>
      <c r="E1192" s="105"/>
      <c r="F1192" s="105"/>
      <c r="G1192" s="105"/>
      <c r="H1192" s="105"/>
      <c r="I1192" s="105"/>
      <c r="J1192" s="105"/>
      <c r="K1192" s="105"/>
      <c r="L1192" s="106"/>
      <c r="M1192" s="84" t="s">
        <v>219</v>
      </c>
      <c r="N1192" s="107"/>
      <c r="O1192" s="85"/>
      <c r="P1192" s="108">
        <f>P1190+P1191</f>
        <v>9.1</v>
      </c>
      <c r="Q1192" s="109"/>
      <c r="R1192" s="108">
        <f>R1190+R1191</f>
        <v>5</v>
      </c>
      <c r="S1192" s="109"/>
      <c r="T1192" s="108">
        <f>T1190+T1191</f>
        <v>34</v>
      </c>
      <c r="U1192" s="109"/>
      <c r="V1192" s="108">
        <f>V1190+V1191</f>
        <v>203.6</v>
      </c>
      <c r="W1192" s="110"/>
      <c r="X1192" s="109"/>
      <c r="Y1192" s="111">
        <f>Y1190+Y1191</f>
        <v>1.2000000000000002</v>
      </c>
      <c r="Z1192" s="112" t="s">
        <v>43</v>
      </c>
      <c r="AA1192" s="112" t="s">
        <v>43</v>
      </c>
    </row>
    <row r="1193" spans="1:27" ht="15" customHeight="1" x14ac:dyDescent="0.25">
      <c r="A1193" s="91" t="s">
        <v>115</v>
      </c>
      <c r="B1193" s="92"/>
      <c r="C1193" s="92"/>
      <c r="D1193" s="92"/>
      <c r="E1193" s="92"/>
      <c r="F1193" s="92"/>
      <c r="G1193" s="92"/>
      <c r="H1193" s="92"/>
      <c r="I1193" s="92"/>
      <c r="J1193" s="92"/>
      <c r="K1193" s="92"/>
      <c r="L1193" s="92"/>
      <c r="M1193" s="92"/>
      <c r="N1193" s="92"/>
      <c r="O1193" s="92"/>
      <c r="P1193" s="92"/>
      <c r="Q1193" s="92"/>
      <c r="R1193" s="92"/>
      <c r="S1193" s="92"/>
      <c r="T1193" s="92"/>
      <c r="U1193" s="92"/>
      <c r="V1193" s="92"/>
      <c r="W1193" s="92"/>
      <c r="X1193" s="92"/>
      <c r="Y1193" s="92"/>
      <c r="Z1193" s="92"/>
      <c r="AA1193" s="93"/>
    </row>
    <row r="1194" spans="1:27" ht="15" customHeight="1" x14ac:dyDescent="0.25">
      <c r="A1194" s="61" t="s">
        <v>268</v>
      </c>
      <c r="B1194" s="94"/>
      <c r="C1194" s="94"/>
      <c r="D1194" s="94"/>
      <c r="E1194" s="94"/>
      <c r="F1194" s="94"/>
      <c r="G1194" s="94"/>
      <c r="H1194" s="94"/>
      <c r="I1194" s="94"/>
      <c r="J1194" s="94"/>
      <c r="K1194" s="94"/>
      <c r="L1194" s="95"/>
      <c r="M1194" s="96" t="s">
        <v>634</v>
      </c>
      <c r="N1194" s="97"/>
      <c r="O1194" s="98"/>
      <c r="P1194" s="99">
        <v>7.1</v>
      </c>
      <c r="Q1194" s="100"/>
      <c r="R1194" s="99">
        <v>14.9</v>
      </c>
      <c r="S1194" s="100"/>
      <c r="T1194" s="99">
        <v>31.9</v>
      </c>
      <c r="U1194" s="100"/>
      <c r="V1194" s="99">
        <v>261.3</v>
      </c>
      <c r="W1194" s="101"/>
      <c r="X1194" s="100"/>
      <c r="Y1194" s="102" t="s">
        <v>274</v>
      </c>
      <c r="Z1194" s="103" t="s">
        <v>275</v>
      </c>
      <c r="AA1194" s="103" t="s">
        <v>19</v>
      </c>
    </row>
    <row r="1195" spans="1:27" ht="15" customHeight="1" x14ac:dyDescent="0.25">
      <c r="A1195" s="61" t="s">
        <v>276</v>
      </c>
      <c r="B1195" s="94"/>
      <c r="C1195" s="94"/>
      <c r="D1195" s="94"/>
      <c r="E1195" s="94"/>
      <c r="F1195" s="94"/>
      <c r="G1195" s="94"/>
      <c r="H1195" s="94"/>
      <c r="I1195" s="94"/>
      <c r="J1195" s="94"/>
      <c r="K1195" s="94"/>
      <c r="L1195" s="95"/>
      <c r="M1195" s="96" t="s">
        <v>12</v>
      </c>
      <c r="N1195" s="97"/>
      <c r="O1195" s="98"/>
      <c r="P1195" s="99">
        <v>1.3</v>
      </c>
      <c r="Q1195" s="100"/>
      <c r="R1195" s="99">
        <v>1.1000000000000001</v>
      </c>
      <c r="S1195" s="100"/>
      <c r="T1195" s="99">
        <v>14</v>
      </c>
      <c r="U1195" s="100"/>
      <c r="V1195" s="99">
        <v>65</v>
      </c>
      <c r="W1195" s="101"/>
      <c r="X1195" s="100"/>
      <c r="Y1195" s="102" t="s">
        <v>25</v>
      </c>
      <c r="Z1195" s="103" t="s">
        <v>277</v>
      </c>
      <c r="AA1195" s="103" t="s">
        <v>55</v>
      </c>
    </row>
    <row r="1196" spans="1:27" ht="15" customHeight="1" x14ac:dyDescent="0.25">
      <c r="A1196" s="61" t="s">
        <v>91</v>
      </c>
      <c r="B1196" s="94"/>
      <c r="C1196" s="94"/>
      <c r="D1196" s="94"/>
      <c r="E1196" s="94"/>
      <c r="F1196" s="94"/>
      <c r="G1196" s="94"/>
      <c r="H1196" s="94"/>
      <c r="I1196" s="94"/>
      <c r="J1196" s="94"/>
      <c r="K1196" s="94"/>
      <c r="L1196" s="95"/>
      <c r="M1196" s="96">
        <v>30</v>
      </c>
      <c r="N1196" s="97"/>
      <c r="O1196" s="98"/>
      <c r="P1196" s="99">
        <v>2.5</v>
      </c>
      <c r="Q1196" s="100"/>
      <c r="R1196" s="99">
        <v>0.4</v>
      </c>
      <c r="S1196" s="100"/>
      <c r="T1196" s="99">
        <v>14.3</v>
      </c>
      <c r="U1196" s="100"/>
      <c r="V1196" s="99">
        <v>63.3</v>
      </c>
      <c r="W1196" s="101"/>
      <c r="X1196" s="100"/>
      <c r="Y1196" s="102" t="s">
        <v>25</v>
      </c>
      <c r="Z1196" s="103" t="s">
        <v>42</v>
      </c>
      <c r="AA1196" s="103" t="s">
        <v>43</v>
      </c>
    </row>
    <row r="1197" spans="1:27" ht="15" customHeight="1" x14ac:dyDescent="0.25">
      <c r="A1197" s="104" t="s">
        <v>44</v>
      </c>
      <c r="B1197" s="105"/>
      <c r="C1197" s="105"/>
      <c r="D1197" s="105"/>
      <c r="E1197" s="105"/>
      <c r="F1197" s="105"/>
      <c r="G1197" s="105"/>
      <c r="H1197" s="105"/>
      <c r="I1197" s="105"/>
      <c r="J1197" s="105"/>
      <c r="K1197" s="105"/>
      <c r="L1197" s="106"/>
      <c r="M1197" s="84">
        <v>420</v>
      </c>
      <c r="N1197" s="107"/>
      <c r="O1197" s="85"/>
      <c r="P1197" s="108">
        <f>P1194+P1195+P1196</f>
        <v>10.9</v>
      </c>
      <c r="Q1197" s="109"/>
      <c r="R1197" s="108">
        <f>R1194+R1195+R1196</f>
        <v>16.399999999999999</v>
      </c>
      <c r="S1197" s="109"/>
      <c r="T1197" s="108">
        <f>T1194+T1195+T1196</f>
        <v>60.2</v>
      </c>
      <c r="U1197" s="109"/>
      <c r="V1197" s="108">
        <f>V1194+V1195+V1196</f>
        <v>389.6</v>
      </c>
      <c r="W1197" s="110"/>
      <c r="X1197" s="109"/>
      <c r="Y1197" s="111">
        <f>Y1194+Y1195+Y1196</f>
        <v>21.6</v>
      </c>
      <c r="Z1197" s="112" t="s">
        <v>43</v>
      </c>
      <c r="AA1197" s="112" t="s">
        <v>43</v>
      </c>
    </row>
    <row r="1198" spans="1:27" ht="15" customHeight="1" x14ac:dyDescent="0.25">
      <c r="A1198" s="104" t="s">
        <v>130</v>
      </c>
      <c r="B1198" s="105"/>
      <c r="C1198" s="105"/>
      <c r="D1198" s="105"/>
      <c r="E1198" s="105"/>
      <c r="F1198" s="105"/>
      <c r="G1198" s="105"/>
      <c r="H1198" s="105"/>
      <c r="I1198" s="105"/>
      <c r="J1198" s="105"/>
      <c r="K1198" s="105"/>
      <c r="L1198" s="105"/>
      <c r="M1198" s="105"/>
      <c r="N1198" s="105"/>
      <c r="O1198" s="106"/>
      <c r="P1198" s="108">
        <f>P1177+P1180+P1188+P1192+P1197</f>
        <v>53.4</v>
      </c>
      <c r="Q1198" s="109"/>
      <c r="R1198" s="108">
        <f>R1177+R1180+R1188+R1192+R1197</f>
        <v>63.499999999999993</v>
      </c>
      <c r="S1198" s="109"/>
      <c r="T1198" s="108">
        <f>T1177+T1180+T1188+T1192+T1197</f>
        <v>216.10000000000002</v>
      </c>
      <c r="U1198" s="109"/>
      <c r="V1198" s="108">
        <f>V1177+V1180+V1188+V1192+V1197</f>
        <v>1512.6</v>
      </c>
      <c r="W1198" s="110"/>
      <c r="X1198" s="109"/>
      <c r="Y1198" s="111">
        <f>Y1177+Y1180+Y1188+Y1192+Y1197</f>
        <v>54.900000000000006</v>
      </c>
      <c r="Z1198" s="112" t="s">
        <v>43</v>
      </c>
      <c r="AA1198" s="112" t="s">
        <v>43</v>
      </c>
    </row>
    <row r="1199" spans="1:27" ht="15" customHeight="1" x14ac:dyDescent="0.25">
      <c r="A1199" s="69" t="s">
        <v>43</v>
      </c>
      <c r="B1199" s="69"/>
      <c r="C1199" s="69"/>
      <c r="D1199" s="69"/>
      <c r="E1199" s="69"/>
      <c r="F1199" s="69"/>
      <c r="G1199" s="69"/>
      <c r="H1199" s="69"/>
      <c r="I1199" s="69"/>
      <c r="J1199" s="69"/>
      <c r="K1199" s="69"/>
      <c r="L1199" s="69"/>
      <c r="M1199" s="69"/>
      <c r="N1199" s="69"/>
      <c r="O1199" s="69"/>
      <c r="P1199" s="69"/>
      <c r="Q1199" s="69"/>
      <c r="R1199" s="69"/>
      <c r="S1199" s="69"/>
      <c r="T1199" s="69"/>
      <c r="U1199" s="69"/>
      <c r="V1199" s="69"/>
      <c r="W1199" s="69"/>
      <c r="X1199" s="69"/>
      <c r="Y1199" s="69"/>
      <c r="Z1199" s="69"/>
      <c r="AA1199" s="69"/>
    </row>
    <row r="1200" spans="1:27" ht="15" customHeight="1" x14ac:dyDescent="0.25">
      <c r="A1200" s="115" t="s">
        <v>61</v>
      </c>
      <c r="B1200" s="115"/>
      <c r="C1200" s="115"/>
      <c r="D1200" s="115"/>
      <c r="E1200" s="115"/>
      <c r="F1200" s="115"/>
      <c r="G1200" s="115"/>
      <c r="H1200" s="115"/>
      <c r="I1200" s="115"/>
      <c r="J1200" s="115"/>
      <c r="K1200" s="115"/>
      <c r="L1200" s="115"/>
      <c r="M1200" s="115"/>
      <c r="N1200" s="115"/>
      <c r="O1200" s="115"/>
      <c r="P1200" s="115"/>
      <c r="Q1200" s="115"/>
      <c r="R1200" s="115"/>
      <c r="S1200" s="115"/>
      <c r="T1200" s="115"/>
      <c r="U1200" s="115"/>
      <c r="V1200" s="115"/>
      <c r="W1200" s="115"/>
      <c r="X1200" s="115"/>
      <c r="Y1200" s="115"/>
      <c r="Z1200" s="115"/>
      <c r="AA1200" s="115"/>
    </row>
    <row r="1201" spans="1:27" ht="15" customHeight="1" x14ac:dyDescent="0.25">
      <c r="A1201" s="68" t="s">
        <v>563</v>
      </c>
      <c r="B1201" s="68"/>
      <c r="C1201" s="68"/>
      <c r="D1201" s="68"/>
      <c r="E1201" s="68"/>
      <c r="F1201" s="68"/>
      <c r="G1201" s="68"/>
      <c r="H1201" s="68"/>
      <c r="I1201" s="68"/>
      <c r="J1201" s="68"/>
      <c r="K1201" s="68"/>
      <c r="L1201" s="68"/>
      <c r="M1201" s="68"/>
      <c r="N1201" s="68"/>
      <c r="O1201" s="68"/>
      <c r="P1201" s="68"/>
      <c r="Q1201" s="68"/>
      <c r="R1201" s="68"/>
      <c r="S1201" s="68"/>
      <c r="T1201" s="68"/>
      <c r="U1201" s="68"/>
      <c r="V1201" s="68"/>
      <c r="W1201" s="68"/>
      <c r="X1201" s="68"/>
      <c r="Y1201" s="68"/>
      <c r="Z1201" s="69"/>
      <c r="AA1201" s="69"/>
    </row>
    <row r="1202" spans="1:27" ht="15" customHeight="1" x14ac:dyDescent="0.25">
      <c r="A1202" s="70" t="s">
        <v>0</v>
      </c>
      <c r="B1202" s="71"/>
      <c r="C1202" s="71"/>
      <c r="D1202" s="71"/>
      <c r="E1202" s="71"/>
      <c r="F1202" s="71"/>
      <c r="G1202" s="71"/>
      <c r="H1202" s="71"/>
      <c r="I1202" s="71"/>
      <c r="J1202" s="71"/>
      <c r="K1202" s="71"/>
      <c r="L1202" s="72"/>
      <c r="M1202" s="70" t="s">
        <v>1</v>
      </c>
      <c r="N1202" s="71"/>
      <c r="O1202" s="72"/>
      <c r="P1202" s="73" t="s">
        <v>2</v>
      </c>
      <c r="Q1202" s="74"/>
      <c r="R1202" s="74"/>
      <c r="S1202" s="74"/>
      <c r="T1202" s="74"/>
      <c r="U1202" s="75"/>
      <c r="V1202" s="76" t="s">
        <v>3</v>
      </c>
      <c r="W1202" s="77"/>
      <c r="X1202" s="78"/>
      <c r="Y1202" s="79" t="s">
        <v>4</v>
      </c>
      <c r="Z1202" s="80" t="s">
        <v>5</v>
      </c>
      <c r="AA1202" s="80" t="s">
        <v>6</v>
      </c>
    </row>
    <row r="1203" spans="1:27" ht="15" customHeight="1" x14ac:dyDescent="0.25">
      <c r="A1203" s="81"/>
      <c r="B1203" s="82"/>
      <c r="C1203" s="82"/>
      <c r="D1203" s="82"/>
      <c r="E1203" s="82"/>
      <c r="F1203" s="82"/>
      <c r="G1203" s="82"/>
      <c r="H1203" s="82"/>
      <c r="I1203" s="82"/>
      <c r="J1203" s="82"/>
      <c r="K1203" s="82"/>
      <c r="L1203" s="83"/>
      <c r="M1203" s="81"/>
      <c r="N1203" s="82"/>
      <c r="O1203" s="83"/>
      <c r="P1203" s="84" t="s">
        <v>7</v>
      </c>
      <c r="Q1203" s="85"/>
      <c r="R1203" s="84" t="s">
        <v>8</v>
      </c>
      <c r="S1203" s="85"/>
      <c r="T1203" s="84" t="s">
        <v>9</v>
      </c>
      <c r="U1203" s="85"/>
      <c r="V1203" s="86"/>
      <c r="W1203" s="87"/>
      <c r="X1203" s="88"/>
      <c r="Y1203" s="89"/>
      <c r="Z1203" s="90"/>
      <c r="AA1203" s="90"/>
    </row>
    <row r="1204" spans="1:27" ht="15" customHeight="1" x14ac:dyDescent="0.25">
      <c r="A1204" s="91" t="s">
        <v>10</v>
      </c>
      <c r="B1204" s="92"/>
      <c r="C1204" s="92"/>
      <c r="D1204" s="92"/>
      <c r="E1204" s="92"/>
      <c r="F1204" s="92"/>
      <c r="G1204" s="92"/>
      <c r="H1204" s="92"/>
      <c r="I1204" s="92"/>
      <c r="J1204" s="92"/>
      <c r="K1204" s="92"/>
      <c r="L1204" s="92"/>
      <c r="M1204" s="92"/>
      <c r="N1204" s="92"/>
      <c r="O1204" s="92"/>
      <c r="P1204" s="92"/>
      <c r="Q1204" s="92"/>
      <c r="R1204" s="92"/>
      <c r="S1204" s="92"/>
      <c r="T1204" s="92"/>
      <c r="U1204" s="92"/>
      <c r="V1204" s="92"/>
      <c r="W1204" s="92"/>
      <c r="X1204" s="92"/>
      <c r="Y1204" s="92"/>
      <c r="Z1204" s="92"/>
      <c r="AA1204" s="93"/>
    </row>
    <row r="1205" spans="1:27" ht="15" customHeight="1" x14ac:dyDescent="0.25">
      <c r="A1205" s="61" t="s">
        <v>279</v>
      </c>
      <c r="B1205" s="94"/>
      <c r="C1205" s="94"/>
      <c r="D1205" s="94"/>
      <c r="E1205" s="94"/>
      <c r="F1205" s="94"/>
      <c r="G1205" s="94"/>
      <c r="H1205" s="94"/>
      <c r="I1205" s="94"/>
      <c r="J1205" s="94"/>
      <c r="K1205" s="94"/>
      <c r="L1205" s="95"/>
      <c r="M1205" s="96">
        <v>130</v>
      </c>
      <c r="N1205" s="97"/>
      <c r="O1205" s="98"/>
      <c r="P1205" s="99">
        <v>4.3</v>
      </c>
      <c r="Q1205" s="100"/>
      <c r="R1205" s="99">
        <v>5.4</v>
      </c>
      <c r="S1205" s="100"/>
      <c r="T1205" s="99">
        <v>22.8</v>
      </c>
      <c r="U1205" s="100"/>
      <c r="V1205" s="99">
        <v>139.19999999999999</v>
      </c>
      <c r="W1205" s="101"/>
      <c r="X1205" s="100"/>
      <c r="Y1205" s="102" t="s">
        <v>33</v>
      </c>
      <c r="Z1205" s="103" t="s">
        <v>18</v>
      </c>
      <c r="AA1205" s="103" t="s">
        <v>19</v>
      </c>
    </row>
    <row r="1206" spans="1:27" ht="15" customHeight="1" x14ac:dyDescent="0.25">
      <c r="A1206" s="61" t="s">
        <v>20</v>
      </c>
      <c r="B1206" s="94"/>
      <c r="C1206" s="94"/>
      <c r="D1206" s="94"/>
      <c r="E1206" s="94"/>
      <c r="F1206" s="94"/>
      <c r="G1206" s="94"/>
      <c r="H1206" s="94"/>
      <c r="I1206" s="94"/>
      <c r="J1206" s="94"/>
      <c r="K1206" s="94"/>
      <c r="L1206" s="95"/>
      <c r="M1206" s="96" t="s">
        <v>137</v>
      </c>
      <c r="N1206" s="97"/>
      <c r="O1206" s="98"/>
      <c r="P1206" s="99" t="s">
        <v>25</v>
      </c>
      <c r="Q1206" s="100"/>
      <c r="R1206" s="99" t="s">
        <v>138</v>
      </c>
      <c r="S1206" s="100"/>
      <c r="T1206" s="99" t="s">
        <v>25</v>
      </c>
      <c r="U1206" s="100"/>
      <c r="V1206" s="99" t="s">
        <v>139</v>
      </c>
      <c r="W1206" s="101"/>
      <c r="X1206" s="100"/>
      <c r="Y1206" s="102" t="s">
        <v>25</v>
      </c>
      <c r="Z1206" s="103" t="s">
        <v>26</v>
      </c>
      <c r="AA1206" s="103" t="s">
        <v>19</v>
      </c>
    </row>
    <row r="1207" spans="1:27" ht="15" customHeight="1" x14ac:dyDescent="0.25">
      <c r="A1207" s="61" t="s">
        <v>27</v>
      </c>
      <c r="B1207" s="94"/>
      <c r="C1207" s="94"/>
      <c r="D1207" s="94"/>
      <c r="E1207" s="94"/>
      <c r="F1207" s="94"/>
      <c r="G1207" s="94"/>
      <c r="H1207" s="94"/>
      <c r="I1207" s="94"/>
      <c r="J1207" s="94"/>
      <c r="K1207" s="94"/>
      <c r="L1207" s="95"/>
      <c r="M1207" s="96">
        <v>130</v>
      </c>
      <c r="N1207" s="97"/>
      <c r="O1207" s="98"/>
      <c r="P1207" s="99">
        <v>2</v>
      </c>
      <c r="Q1207" s="100"/>
      <c r="R1207" s="99">
        <v>1.5</v>
      </c>
      <c r="S1207" s="100"/>
      <c r="T1207" s="99">
        <v>17</v>
      </c>
      <c r="U1207" s="100"/>
      <c r="V1207" s="99">
        <v>78.3</v>
      </c>
      <c r="W1207" s="101"/>
      <c r="X1207" s="100"/>
      <c r="Y1207" s="102" t="s">
        <v>33</v>
      </c>
      <c r="Z1207" s="103" t="s">
        <v>34</v>
      </c>
      <c r="AA1207" s="103" t="s">
        <v>35</v>
      </c>
    </row>
    <row r="1208" spans="1:27" ht="15" customHeight="1" x14ac:dyDescent="0.25">
      <c r="A1208" s="61" t="s">
        <v>36</v>
      </c>
      <c r="B1208" s="94"/>
      <c r="C1208" s="94"/>
      <c r="D1208" s="94"/>
      <c r="E1208" s="94"/>
      <c r="F1208" s="94"/>
      <c r="G1208" s="94"/>
      <c r="H1208" s="94"/>
      <c r="I1208" s="94"/>
      <c r="J1208" s="94"/>
      <c r="K1208" s="94"/>
      <c r="L1208" s="95"/>
      <c r="M1208" s="96" t="s">
        <v>212</v>
      </c>
      <c r="N1208" s="97"/>
      <c r="O1208" s="98"/>
      <c r="P1208" s="99" t="s">
        <v>29</v>
      </c>
      <c r="Q1208" s="100"/>
      <c r="R1208" s="99" t="s">
        <v>46</v>
      </c>
      <c r="S1208" s="100"/>
      <c r="T1208" s="99" t="s">
        <v>157</v>
      </c>
      <c r="U1208" s="100"/>
      <c r="V1208" s="99" t="s">
        <v>575</v>
      </c>
      <c r="W1208" s="101"/>
      <c r="X1208" s="100"/>
      <c r="Y1208" s="102" t="s">
        <v>25</v>
      </c>
      <c r="Z1208" s="103" t="s">
        <v>42</v>
      </c>
      <c r="AA1208" s="103" t="s">
        <v>43</v>
      </c>
    </row>
    <row r="1209" spans="1:27" ht="15" customHeight="1" x14ac:dyDescent="0.25">
      <c r="A1209" s="104" t="s">
        <v>44</v>
      </c>
      <c r="B1209" s="105"/>
      <c r="C1209" s="105"/>
      <c r="D1209" s="105"/>
      <c r="E1209" s="105"/>
      <c r="F1209" s="105"/>
      <c r="G1209" s="105"/>
      <c r="H1209" s="105"/>
      <c r="I1209" s="105"/>
      <c r="J1209" s="105"/>
      <c r="K1209" s="105"/>
      <c r="L1209" s="106"/>
      <c r="M1209" s="84">
        <f>M1205+M1206+M1207+M1208</f>
        <v>295</v>
      </c>
      <c r="N1209" s="107"/>
      <c r="O1209" s="85"/>
      <c r="P1209" s="108">
        <f>P1205+P1206+P1207+P1208</f>
        <v>8.6</v>
      </c>
      <c r="Q1209" s="109"/>
      <c r="R1209" s="108">
        <f>R1205+R1206+R1207+R1208</f>
        <v>11.9</v>
      </c>
      <c r="S1209" s="109"/>
      <c r="T1209" s="108">
        <f>T1205+T1206+T1207+T1208</f>
        <v>54.8</v>
      </c>
      <c r="U1209" s="109"/>
      <c r="V1209" s="108">
        <f>V1205+V1206+V1207+V1208</f>
        <v>330.9</v>
      </c>
      <c r="W1209" s="110"/>
      <c r="X1209" s="109"/>
      <c r="Y1209" s="111">
        <f>Y1205+Y1206+Y1207+Y1208</f>
        <v>0.8</v>
      </c>
      <c r="Z1209" s="112" t="s">
        <v>43</v>
      </c>
      <c r="AA1209" s="112" t="s">
        <v>43</v>
      </c>
    </row>
    <row r="1210" spans="1:27" ht="15" customHeight="1" x14ac:dyDescent="0.25">
      <c r="A1210" s="91" t="s">
        <v>47</v>
      </c>
      <c r="B1210" s="92"/>
      <c r="C1210" s="92"/>
      <c r="D1210" s="92"/>
      <c r="E1210" s="92"/>
      <c r="F1210" s="92"/>
      <c r="G1210" s="92"/>
      <c r="H1210" s="92"/>
      <c r="I1210" s="92"/>
      <c r="J1210" s="92"/>
      <c r="K1210" s="92"/>
      <c r="L1210" s="92"/>
      <c r="M1210" s="92"/>
      <c r="N1210" s="92"/>
      <c r="O1210" s="92"/>
      <c r="P1210" s="92"/>
      <c r="Q1210" s="92"/>
      <c r="R1210" s="92"/>
      <c r="S1210" s="92"/>
      <c r="T1210" s="92"/>
      <c r="U1210" s="92"/>
      <c r="V1210" s="92"/>
      <c r="W1210" s="92"/>
      <c r="X1210" s="92"/>
      <c r="Y1210" s="92"/>
      <c r="Z1210" s="92"/>
      <c r="AA1210" s="93"/>
    </row>
    <row r="1211" spans="1:27" ht="15" customHeight="1" x14ac:dyDescent="0.25">
      <c r="A1211" s="61" t="s">
        <v>286</v>
      </c>
      <c r="B1211" s="94"/>
      <c r="C1211" s="94"/>
      <c r="D1211" s="94"/>
      <c r="E1211" s="94"/>
      <c r="F1211" s="94"/>
      <c r="G1211" s="94"/>
      <c r="H1211" s="94"/>
      <c r="I1211" s="94"/>
      <c r="J1211" s="94"/>
      <c r="K1211" s="94"/>
      <c r="L1211" s="95"/>
      <c r="M1211" s="96" t="s">
        <v>635</v>
      </c>
      <c r="N1211" s="97"/>
      <c r="O1211" s="98"/>
      <c r="P1211" s="99" t="s">
        <v>300</v>
      </c>
      <c r="Q1211" s="100"/>
      <c r="R1211" s="99" t="s">
        <v>25</v>
      </c>
      <c r="S1211" s="100"/>
      <c r="T1211" s="99" t="s">
        <v>626</v>
      </c>
      <c r="U1211" s="100"/>
      <c r="V1211" s="99" t="s">
        <v>89</v>
      </c>
      <c r="W1211" s="101"/>
      <c r="X1211" s="100"/>
      <c r="Y1211" s="102" t="s">
        <v>174</v>
      </c>
      <c r="Z1211" s="103" t="s">
        <v>54</v>
      </c>
      <c r="AA1211" s="103" t="s">
        <v>55</v>
      </c>
    </row>
    <row r="1212" spans="1:27" ht="15" customHeight="1" x14ac:dyDescent="0.25">
      <c r="A1212" s="104" t="s">
        <v>44</v>
      </c>
      <c r="B1212" s="105"/>
      <c r="C1212" s="105"/>
      <c r="D1212" s="105"/>
      <c r="E1212" s="105"/>
      <c r="F1212" s="105"/>
      <c r="G1212" s="105"/>
      <c r="H1212" s="105"/>
      <c r="I1212" s="105"/>
      <c r="J1212" s="105"/>
      <c r="K1212" s="105"/>
      <c r="L1212" s="106"/>
      <c r="M1212" s="84" t="s">
        <v>635</v>
      </c>
      <c r="N1212" s="107"/>
      <c r="O1212" s="85"/>
      <c r="P1212" s="108" t="s">
        <v>300</v>
      </c>
      <c r="Q1212" s="109"/>
      <c r="R1212" s="108" t="s">
        <v>25</v>
      </c>
      <c r="S1212" s="109"/>
      <c r="T1212" s="108" t="s">
        <v>626</v>
      </c>
      <c r="U1212" s="109"/>
      <c r="V1212" s="108" t="s">
        <v>89</v>
      </c>
      <c r="W1212" s="110"/>
      <c r="X1212" s="109"/>
      <c r="Y1212" s="111" t="s">
        <v>174</v>
      </c>
      <c r="Z1212" s="112" t="s">
        <v>43</v>
      </c>
      <c r="AA1212" s="112" t="s">
        <v>43</v>
      </c>
    </row>
    <row r="1213" spans="1:27" ht="15" customHeight="1" x14ac:dyDescent="0.25">
      <c r="A1213" s="91" t="s">
        <v>56</v>
      </c>
      <c r="B1213" s="92"/>
      <c r="C1213" s="92"/>
      <c r="D1213" s="92"/>
      <c r="E1213" s="92"/>
      <c r="F1213" s="92"/>
      <c r="G1213" s="92"/>
      <c r="H1213" s="92"/>
      <c r="I1213" s="92"/>
      <c r="J1213" s="92"/>
      <c r="K1213" s="92"/>
      <c r="L1213" s="92"/>
      <c r="M1213" s="92"/>
      <c r="N1213" s="92"/>
      <c r="O1213" s="92"/>
      <c r="P1213" s="92"/>
      <c r="Q1213" s="92"/>
      <c r="R1213" s="92"/>
      <c r="S1213" s="92"/>
      <c r="T1213" s="92"/>
      <c r="U1213" s="92"/>
      <c r="V1213" s="92"/>
      <c r="W1213" s="92"/>
      <c r="X1213" s="92"/>
      <c r="Y1213" s="92"/>
      <c r="Z1213" s="92"/>
      <c r="AA1213" s="93"/>
    </row>
    <row r="1214" spans="1:27" ht="15" customHeight="1" x14ac:dyDescent="0.25">
      <c r="A1214" s="61" t="s">
        <v>414</v>
      </c>
      <c r="B1214" s="94"/>
      <c r="C1214" s="94"/>
      <c r="D1214" s="94"/>
      <c r="E1214" s="94"/>
      <c r="F1214" s="94"/>
      <c r="G1214" s="94"/>
      <c r="H1214" s="94"/>
      <c r="I1214" s="94"/>
      <c r="J1214" s="94"/>
      <c r="K1214" s="94"/>
      <c r="L1214" s="95"/>
      <c r="M1214" s="96">
        <v>35</v>
      </c>
      <c r="N1214" s="97"/>
      <c r="O1214" s="98"/>
      <c r="P1214" s="99">
        <v>0.5</v>
      </c>
      <c r="Q1214" s="100"/>
      <c r="R1214" s="99">
        <v>2</v>
      </c>
      <c r="S1214" s="100"/>
      <c r="T1214" s="99">
        <v>2.8</v>
      </c>
      <c r="U1214" s="100"/>
      <c r="V1214" s="99">
        <v>26.9</v>
      </c>
      <c r="W1214" s="101"/>
      <c r="X1214" s="100"/>
      <c r="Y1214" s="102">
        <v>1.35</v>
      </c>
      <c r="Z1214" s="103" t="s">
        <v>416</v>
      </c>
      <c r="AA1214" s="103" t="s">
        <v>103</v>
      </c>
    </row>
    <row r="1215" spans="1:27" ht="15" customHeight="1" x14ac:dyDescent="0.25">
      <c r="A1215" s="61" t="s">
        <v>237</v>
      </c>
      <c r="B1215" s="94"/>
      <c r="C1215" s="94"/>
      <c r="D1215" s="94"/>
      <c r="E1215" s="94"/>
      <c r="F1215" s="94"/>
      <c r="G1215" s="94"/>
      <c r="H1215" s="94"/>
      <c r="I1215" s="94"/>
      <c r="J1215" s="94"/>
      <c r="K1215" s="94"/>
      <c r="L1215" s="95"/>
      <c r="M1215" s="96" t="s">
        <v>592</v>
      </c>
      <c r="N1215" s="97"/>
      <c r="O1215" s="98"/>
      <c r="P1215" s="99">
        <v>2.5</v>
      </c>
      <c r="Q1215" s="100"/>
      <c r="R1215" s="99">
        <v>4</v>
      </c>
      <c r="S1215" s="100"/>
      <c r="T1215" s="99">
        <v>6.7</v>
      </c>
      <c r="U1215" s="100"/>
      <c r="V1215" s="99">
        <v>71.2</v>
      </c>
      <c r="W1215" s="101"/>
      <c r="X1215" s="100"/>
      <c r="Y1215" s="102">
        <v>5.2</v>
      </c>
      <c r="Z1215" s="103" t="s">
        <v>241</v>
      </c>
      <c r="AA1215" s="103" t="s">
        <v>35</v>
      </c>
    </row>
    <row r="1216" spans="1:27" ht="15" customHeight="1" x14ac:dyDescent="0.25">
      <c r="A1216" s="61" t="s">
        <v>291</v>
      </c>
      <c r="B1216" s="94"/>
      <c r="C1216" s="94"/>
      <c r="D1216" s="94"/>
      <c r="E1216" s="94"/>
      <c r="F1216" s="94"/>
      <c r="G1216" s="94"/>
      <c r="H1216" s="94"/>
      <c r="I1216" s="94"/>
      <c r="J1216" s="94"/>
      <c r="K1216" s="94"/>
      <c r="L1216" s="95"/>
      <c r="M1216" s="96" t="s">
        <v>58</v>
      </c>
      <c r="N1216" s="97"/>
      <c r="O1216" s="98"/>
      <c r="P1216" s="99" t="s">
        <v>636</v>
      </c>
      <c r="Q1216" s="100"/>
      <c r="R1216" s="99" t="s">
        <v>223</v>
      </c>
      <c r="S1216" s="100"/>
      <c r="T1216" s="99" t="s">
        <v>260</v>
      </c>
      <c r="U1216" s="100"/>
      <c r="V1216" s="99" t="s">
        <v>637</v>
      </c>
      <c r="W1216" s="101"/>
      <c r="X1216" s="100"/>
      <c r="Y1216" s="102" t="s">
        <v>300</v>
      </c>
      <c r="Z1216" s="103" t="s">
        <v>294</v>
      </c>
      <c r="AA1216" s="103" t="s">
        <v>55</v>
      </c>
    </row>
    <row r="1217" spans="1:27" ht="15" customHeight="1" x14ac:dyDescent="0.25">
      <c r="A1217" s="61" t="s">
        <v>295</v>
      </c>
      <c r="B1217" s="94"/>
      <c r="C1217" s="94"/>
      <c r="D1217" s="94"/>
      <c r="E1217" s="94"/>
      <c r="F1217" s="94"/>
      <c r="G1217" s="94"/>
      <c r="H1217" s="94"/>
      <c r="I1217" s="94"/>
      <c r="J1217" s="94"/>
      <c r="K1217" s="94"/>
      <c r="L1217" s="95"/>
      <c r="M1217" s="96">
        <v>80</v>
      </c>
      <c r="N1217" s="97"/>
      <c r="O1217" s="98"/>
      <c r="P1217" s="99">
        <v>2.7</v>
      </c>
      <c r="Q1217" s="100"/>
      <c r="R1217" s="99">
        <v>2.5</v>
      </c>
      <c r="S1217" s="100"/>
      <c r="T1217" s="99">
        <v>18.2</v>
      </c>
      <c r="U1217" s="100"/>
      <c r="V1217" s="99">
        <v>92.7</v>
      </c>
      <c r="W1217" s="101"/>
      <c r="X1217" s="100"/>
      <c r="Y1217" s="102" t="s">
        <v>25</v>
      </c>
      <c r="Z1217" s="103" t="s">
        <v>298</v>
      </c>
      <c r="AA1217" s="103" t="s">
        <v>103</v>
      </c>
    </row>
    <row r="1218" spans="1:27" ht="15" customHeight="1" x14ac:dyDescent="0.25">
      <c r="A1218" s="61" t="s">
        <v>638</v>
      </c>
      <c r="B1218" s="94"/>
      <c r="C1218" s="94"/>
      <c r="D1218" s="94"/>
      <c r="E1218" s="94"/>
      <c r="F1218" s="94"/>
      <c r="G1218" s="94"/>
      <c r="H1218" s="94"/>
      <c r="I1218" s="94"/>
      <c r="J1218" s="94"/>
      <c r="K1218" s="94"/>
      <c r="L1218" s="95"/>
      <c r="M1218" s="96" t="s">
        <v>212</v>
      </c>
      <c r="N1218" s="97"/>
      <c r="O1218" s="98"/>
      <c r="P1218" s="99" t="s">
        <v>92</v>
      </c>
      <c r="Q1218" s="100"/>
      <c r="R1218" s="99" t="s">
        <v>30</v>
      </c>
      <c r="S1218" s="100"/>
      <c r="T1218" s="99" t="s">
        <v>324</v>
      </c>
      <c r="U1218" s="100"/>
      <c r="V1218" s="99" t="s">
        <v>639</v>
      </c>
      <c r="W1218" s="101"/>
      <c r="X1218" s="100"/>
      <c r="Y1218" s="102" t="s">
        <v>22</v>
      </c>
      <c r="Z1218" s="103" t="s">
        <v>640</v>
      </c>
      <c r="AA1218" s="103" t="s">
        <v>35</v>
      </c>
    </row>
    <row r="1219" spans="1:27" ht="15" customHeight="1" x14ac:dyDescent="0.25">
      <c r="A1219" s="61" t="s">
        <v>303</v>
      </c>
      <c r="B1219" s="94"/>
      <c r="C1219" s="94"/>
      <c r="D1219" s="94"/>
      <c r="E1219" s="94"/>
      <c r="F1219" s="94"/>
      <c r="G1219" s="94"/>
      <c r="H1219" s="94"/>
      <c r="I1219" s="94"/>
      <c r="J1219" s="94"/>
      <c r="K1219" s="94"/>
      <c r="L1219" s="95"/>
      <c r="M1219" s="96" t="s">
        <v>28</v>
      </c>
      <c r="N1219" s="97"/>
      <c r="O1219" s="98"/>
      <c r="P1219" s="99" t="s">
        <v>22</v>
      </c>
      <c r="Q1219" s="100"/>
      <c r="R1219" s="99" t="s">
        <v>22</v>
      </c>
      <c r="S1219" s="100"/>
      <c r="T1219" s="99" t="s">
        <v>304</v>
      </c>
      <c r="U1219" s="100"/>
      <c r="V1219" s="99" t="s">
        <v>305</v>
      </c>
      <c r="W1219" s="101"/>
      <c r="X1219" s="100"/>
      <c r="Y1219" s="102" t="s">
        <v>92</v>
      </c>
      <c r="Z1219" s="103" t="s">
        <v>306</v>
      </c>
      <c r="AA1219" s="103" t="s">
        <v>35</v>
      </c>
    </row>
    <row r="1220" spans="1:27" ht="15" customHeight="1" x14ac:dyDescent="0.25">
      <c r="A1220" s="61" t="s">
        <v>91</v>
      </c>
      <c r="B1220" s="94"/>
      <c r="C1220" s="94"/>
      <c r="D1220" s="94"/>
      <c r="E1220" s="94"/>
      <c r="F1220" s="94"/>
      <c r="G1220" s="94"/>
      <c r="H1220" s="94"/>
      <c r="I1220" s="94"/>
      <c r="J1220" s="94"/>
      <c r="K1220" s="94"/>
      <c r="L1220" s="95"/>
      <c r="M1220" s="96">
        <v>30</v>
      </c>
      <c r="N1220" s="97"/>
      <c r="O1220" s="98"/>
      <c r="P1220" s="99">
        <v>2.5</v>
      </c>
      <c r="Q1220" s="100"/>
      <c r="R1220" s="99">
        <v>0.4</v>
      </c>
      <c r="S1220" s="100"/>
      <c r="T1220" s="99">
        <v>14.3</v>
      </c>
      <c r="U1220" s="100"/>
      <c r="V1220" s="99">
        <v>63.3</v>
      </c>
      <c r="W1220" s="101"/>
      <c r="X1220" s="100"/>
      <c r="Y1220" s="102" t="s">
        <v>25</v>
      </c>
      <c r="Z1220" s="103" t="s">
        <v>42</v>
      </c>
      <c r="AA1220" s="103" t="s">
        <v>43</v>
      </c>
    </row>
    <row r="1221" spans="1:27" ht="15" customHeight="1" x14ac:dyDescent="0.25">
      <c r="A1221" s="104" t="s">
        <v>44</v>
      </c>
      <c r="B1221" s="105"/>
      <c r="C1221" s="105"/>
      <c r="D1221" s="105"/>
      <c r="E1221" s="105"/>
      <c r="F1221" s="105"/>
      <c r="G1221" s="105"/>
      <c r="H1221" s="105"/>
      <c r="I1221" s="105"/>
      <c r="J1221" s="105"/>
      <c r="K1221" s="105"/>
      <c r="L1221" s="106"/>
      <c r="M1221" s="84">
        <v>550</v>
      </c>
      <c r="N1221" s="107"/>
      <c r="O1221" s="85"/>
      <c r="P1221" s="108">
        <f>P1216+P1217+P1218+P1219+P1220</f>
        <v>13.3</v>
      </c>
      <c r="Q1221" s="109"/>
      <c r="R1221" s="108">
        <f>R1214+R1215+R1216++R1217+R1218+R1219+R1220</f>
        <v>13.6</v>
      </c>
      <c r="S1221" s="109"/>
      <c r="T1221" s="108">
        <f>T1214+T1215+T1216+T1217+T1218+T1219+T1220</f>
        <v>65.8</v>
      </c>
      <c r="U1221" s="109"/>
      <c r="V1221" s="108">
        <f>V1214+V1215+V1216+V1217+V1218+V1219+V1220</f>
        <v>402.79999999999995</v>
      </c>
      <c r="W1221" s="110"/>
      <c r="X1221" s="109"/>
      <c r="Y1221" s="111">
        <f>Y1214+Y1215+Y1216+Y1217+Y1218+Y1219+Y1220</f>
        <v>7.95</v>
      </c>
      <c r="Z1221" s="112" t="s">
        <v>43</v>
      </c>
      <c r="AA1221" s="112" t="s">
        <v>43</v>
      </c>
    </row>
    <row r="1222" spans="1:27" ht="15" customHeight="1" x14ac:dyDescent="0.25">
      <c r="A1222" s="91" t="s">
        <v>96</v>
      </c>
      <c r="B1222" s="92"/>
      <c r="C1222" s="92"/>
      <c r="D1222" s="92"/>
      <c r="E1222" s="92"/>
      <c r="F1222" s="92"/>
      <c r="G1222" s="92"/>
      <c r="H1222" s="92"/>
      <c r="I1222" s="92"/>
      <c r="J1222" s="92"/>
      <c r="K1222" s="92"/>
      <c r="L1222" s="92"/>
      <c r="M1222" s="92"/>
      <c r="N1222" s="92"/>
      <c r="O1222" s="92"/>
      <c r="P1222" s="92"/>
      <c r="Q1222" s="92"/>
      <c r="R1222" s="92"/>
      <c r="S1222" s="92"/>
      <c r="T1222" s="92"/>
      <c r="U1222" s="92"/>
      <c r="V1222" s="92"/>
      <c r="W1222" s="92"/>
      <c r="X1222" s="92"/>
      <c r="Y1222" s="92"/>
      <c r="Z1222" s="92"/>
      <c r="AA1222" s="93"/>
    </row>
    <row r="1223" spans="1:27" ht="15" customHeight="1" x14ac:dyDescent="0.25">
      <c r="A1223" s="61" t="s">
        <v>615</v>
      </c>
      <c r="B1223" s="94"/>
      <c r="C1223" s="94"/>
      <c r="D1223" s="94"/>
      <c r="E1223" s="94"/>
      <c r="F1223" s="94"/>
      <c r="G1223" s="94"/>
      <c r="H1223" s="94"/>
      <c r="I1223" s="94"/>
      <c r="J1223" s="94"/>
      <c r="K1223" s="94"/>
      <c r="L1223" s="95"/>
      <c r="M1223" s="96" t="s">
        <v>227</v>
      </c>
      <c r="N1223" s="97"/>
      <c r="O1223" s="98"/>
      <c r="P1223" s="99" t="s">
        <v>39</v>
      </c>
      <c r="Q1223" s="100"/>
      <c r="R1223" s="99" t="s">
        <v>210</v>
      </c>
      <c r="S1223" s="100"/>
      <c r="T1223" s="99" t="s">
        <v>616</v>
      </c>
      <c r="U1223" s="100"/>
      <c r="V1223" s="99" t="s">
        <v>617</v>
      </c>
      <c r="W1223" s="101"/>
      <c r="X1223" s="100"/>
      <c r="Y1223" s="102" t="s">
        <v>25</v>
      </c>
      <c r="Z1223" s="103" t="s">
        <v>42</v>
      </c>
      <c r="AA1223" s="103" t="s">
        <v>43</v>
      </c>
    </row>
    <row r="1224" spans="1:27" ht="15" customHeight="1" x14ac:dyDescent="0.25">
      <c r="A1224" s="61" t="s">
        <v>307</v>
      </c>
      <c r="B1224" s="94"/>
      <c r="C1224" s="94"/>
      <c r="D1224" s="94"/>
      <c r="E1224" s="94"/>
      <c r="F1224" s="94"/>
      <c r="G1224" s="94"/>
      <c r="H1224" s="94"/>
      <c r="I1224" s="94"/>
      <c r="J1224" s="94"/>
      <c r="K1224" s="94"/>
      <c r="L1224" s="95"/>
      <c r="M1224" s="96" t="s">
        <v>12</v>
      </c>
      <c r="N1224" s="97"/>
      <c r="O1224" s="98"/>
      <c r="P1224" s="99" t="s">
        <v>174</v>
      </c>
      <c r="Q1224" s="100"/>
      <c r="R1224" s="99" t="s">
        <v>260</v>
      </c>
      <c r="S1224" s="100"/>
      <c r="T1224" s="99" t="s">
        <v>14</v>
      </c>
      <c r="U1224" s="100"/>
      <c r="V1224" s="99" t="s">
        <v>641</v>
      </c>
      <c r="W1224" s="101"/>
      <c r="X1224" s="100"/>
      <c r="Y1224" s="102" t="s">
        <v>17</v>
      </c>
      <c r="Z1224" s="103" t="s">
        <v>263</v>
      </c>
      <c r="AA1224" s="103" t="s">
        <v>55</v>
      </c>
    </row>
    <row r="1225" spans="1:27" ht="15" customHeight="1" x14ac:dyDescent="0.25">
      <c r="A1225" s="104" t="s">
        <v>44</v>
      </c>
      <c r="B1225" s="105"/>
      <c r="C1225" s="105"/>
      <c r="D1225" s="105"/>
      <c r="E1225" s="105"/>
      <c r="F1225" s="105"/>
      <c r="G1225" s="105"/>
      <c r="H1225" s="105"/>
      <c r="I1225" s="105"/>
      <c r="J1225" s="105"/>
      <c r="K1225" s="105"/>
      <c r="L1225" s="106"/>
      <c r="M1225" s="84" t="s">
        <v>105</v>
      </c>
      <c r="N1225" s="107"/>
      <c r="O1225" s="85"/>
      <c r="P1225" s="108">
        <f>P1223+P1224</f>
        <v>6.7</v>
      </c>
      <c r="Q1225" s="109"/>
      <c r="R1225" s="108">
        <f>R1223+R1224</f>
        <v>6.5</v>
      </c>
      <c r="S1225" s="109"/>
      <c r="T1225" s="108">
        <f>T1223+T1224</f>
        <v>22.5</v>
      </c>
      <c r="U1225" s="109"/>
      <c r="V1225" s="108">
        <f>V1223+V1224</f>
        <v>180.60000000000002</v>
      </c>
      <c r="W1225" s="110"/>
      <c r="X1225" s="109"/>
      <c r="Y1225" s="111">
        <f>Y1223+Y1224</f>
        <v>0.5</v>
      </c>
      <c r="Z1225" s="112" t="s">
        <v>43</v>
      </c>
      <c r="AA1225" s="112" t="s">
        <v>43</v>
      </c>
    </row>
    <row r="1226" spans="1:27" ht="15" customHeight="1" x14ac:dyDescent="0.25">
      <c r="A1226" s="91" t="s">
        <v>115</v>
      </c>
      <c r="B1226" s="92"/>
      <c r="C1226" s="92"/>
      <c r="D1226" s="92"/>
      <c r="E1226" s="92"/>
      <c r="F1226" s="92"/>
      <c r="G1226" s="92"/>
      <c r="H1226" s="92"/>
      <c r="I1226" s="92"/>
      <c r="J1226" s="92"/>
      <c r="K1226" s="92"/>
      <c r="L1226" s="92"/>
      <c r="M1226" s="92"/>
      <c r="N1226" s="92"/>
      <c r="O1226" s="92"/>
      <c r="P1226" s="92"/>
      <c r="Q1226" s="92"/>
      <c r="R1226" s="92"/>
      <c r="S1226" s="92"/>
      <c r="T1226" s="92"/>
      <c r="U1226" s="92"/>
      <c r="V1226" s="92"/>
      <c r="W1226" s="92"/>
      <c r="X1226" s="92"/>
      <c r="Y1226" s="92"/>
      <c r="Z1226" s="92"/>
      <c r="AA1226" s="93"/>
    </row>
    <row r="1227" spans="1:27" ht="15" customHeight="1" x14ac:dyDescent="0.25">
      <c r="A1227" s="61" t="s">
        <v>537</v>
      </c>
      <c r="B1227" s="94"/>
      <c r="C1227" s="94"/>
      <c r="D1227" s="94"/>
      <c r="E1227" s="94"/>
      <c r="F1227" s="94"/>
      <c r="G1227" s="94"/>
      <c r="H1227" s="94"/>
      <c r="I1227" s="94"/>
      <c r="J1227" s="94"/>
      <c r="K1227" s="94"/>
      <c r="L1227" s="95"/>
      <c r="M1227" s="96">
        <v>120</v>
      </c>
      <c r="N1227" s="97"/>
      <c r="O1227" s="98"/>
      <c r="P1227" s="99">
        <v>9.4</v>
      </c>
      <c r="Q1227" s="100"/>
      <c r="R1227" s="99">
        <v>10</v>
      </c>
      <c r="S1227" s="100"/>
      <c r="T1227" s="99">
        <v>20.3</v>
      </c>
      <c r="U1227" s="100"/>
      <c r="V1227" s="99">
        <v>208.8</v>
      </c>
      <c r="W1227" s="101"/>
      <c r="X1227" s="100"/>
      <c r="Y1227" s="102" t="s">
        <v>50</v>
      </c>
      <c r="Z1227" s="103">
        <v>321</v>
      </c>
      <c r="AA1227" s="103">
        <v>2013</v>
      </c>
    </row>
    <row r="1228" spans="1:27" ht="15" customHeight="1" x14ac:dyDescent="0.25">
      <c r="A1228" s="61" t="s">
        <v>536</v>
      </c>
      <c r="B1228" s="94"/>
      <c r="C1228" s="94"/>
      <c r="D1228" s="94"/>
      <c r="E1228" s="94"/>
      <c r="F1228" s="94"/>
      <c r="G1228" s="94"/>
      <c r="H1228" s="94"/>
      <c r="I1228" s="94"/>
      <c r="J1228" s="94"/>
      <c r="K1228" s="94"/>
      <c r="L1228" s="95"/>
      <c r="M1228" s="96">
        <v>30</v>
      </c>
      <c r="N1228" s="97"/>
      <c r="O1228" s="116"/>
      <c r="P1228" s="99">
        <v>0.8</v>
      </c>
      <c r="Q1228" s="100"/>
      <c r="R1228" s="99">
        <v>1.9</v>
      </c>
      <c r="S1228" s="100"/>
      <c r="T1228" s="99">
        <v>4.7</v>
      </c>
      <c r="U1228" s="100"/>
      <c r="V1228" s="99">
        <v>39.200000000000003</v>
      </c>
      <c r="W1228" s="101"/>
      <c r="X1228" s="100"/>
      <c r="Y1228" s="102">
        <v>0</v>
      </c>
      <c r="Z1228" s="103">
        <v>449</v>
      </c>
      <c r="AA1228" s="103">
        <v>2013</v>
      </c>
    </row>
    <row r="1229" spans="1:27" ht="15" customHeight="1" x14ac:dyDescent="0.25">
      <c r="A1229" s="61" t="s">
        <v>541</v>
      </c>
      <c r="B1229" s="94"/>
      <c r="C1229" s="94"/>
      <c r="D1229" s="94"/>
      <c r="E1229" s="94"/>
      <c r="F1229" s="94"/>
      <c r="G1229" s="94"/>
      <c r="H1229" s="94"/>
      <c r="I1229" s="94"/>
      <c r="J1229" s="94"/>
      <c r="K1229" s="94"/>
      <c r="L1229" s="95"/>
      <c r="M1229" s="96" t="s">
        <v>105</v>
      </c>
      <c r="N1229" s="97"/>
      <c r="O1229" s="98"/>
      <c r="P1229" s="99" t="s">
        <v>17</v>
      </c>
      <c r="Q1229" s="100"/>
      <c r="R1229" s="99" t="s">
        <v>25</v>
      </c>
      <c r="S1229" s="100"/>
      <c r="T1229" s="99" t="s">
        <v>314</v>
      </c>
      <c r="U1229" s="100"/>
      <c r="V1229" s="99" t="s">
        <v>315</v>
      </c>
      <c r="W1229" s="101"/>
      <c r="X1229" s="100"/>
      <c r="Y1229" s="102" t="s">
        <v>25</v>
      </c>
      <c r="Z1229" s="103" t="s">
        <v>183</v>
      </c>
      <c r="AA1229" s="103" t="s">
        <v>35</v>
      </c>
    </row>
    <row r="1230" spans="1:27" ht="15" customHeight="1" x14ac:dyDescent="0.25">
      <c r="A1230" s="61" t="s">
        <v>36</v>
      </c>
      <c r="B1230" s="94"/>
      <c r="C1230" s="94"/>
      <c r="D1230" s="94"/>
      <c r="E1230" s="94"/>
      <c r="F1230" s="94"/>
      <c r="G1230" s="94"/>
      <c r="H1230" s="94"/>
      <c r="I1230" s="94"/>
      <c r="J1230" s="94"/>
      <c r="K1230" s="94"/>
      <c r="L1230" s="95"/>
      <c r="M1230" s="96" t="s">
        <v>37</v>
      </c>
      <c r="N1230" s="97"/>
      <c r="O1230" s="98"/>
      <c r="P1230" s="99" t="s">
        <v>38</v>
      </c>
      <c r="Q1230" s="100"/>
      <c r="R1230" s="99" t="s">
        <v>39</v>
      </c>
      <c r="S1230" s="100"/>
      <c r="T1230" s="99" t="s">
        <v>40</v>
      </c>
      <c r="U1230" s="100"/>
      <c r="V1230" s="99" t="s">
        <v>41</v>
      </c>
      <c r="W1230" s="101"/>
      <c r="X1230" s="100"/>
      <c r="Y1230" s="102" t="s">
        <v>25</v>
      </c>
      <c r="Z1230" s="103" t="s">
        <v>42</v>
      </c>
      <c r="AA1230" s="103" t="s">
        <v>43</v>
      </c>
    </row>
    <row r="1231" spans="1:27" ht="15" customHeight="1" x14ac:dyDescent="0.25">
      <c r="A1231" s="104" t="s">
        <v>44</v>
      </c>
      <c r="B1231" s="105"/>
      <c r="C1231" s="105"/>
      <c r="D1231" s="105"/>
      <c r="E1231" s="105"/>
      <c r="F1231" s="105"/>
      <c r="G1231" s="105"/>
      <c r="H1231" s="105"/>
      <c r="I1231" s="105"/>
      <c r="J1231" s="105"/>
      <c r="K1231" s="105"/>
      <c r="L1231" s="106"/>
      <c r="M1231" s="84">
        <v>450</v>
      </c>
      <c r="N1231" s="107"/>
      <c r="O1231" s="85"/>
      <c r="P1231" s="108">
        <f>P1227+P1228+P1229+P1230</f>
        <v>14.600000000000001</v>
      </c>
      <c r="Q1231" s="109"/>
      <c r="R1231" s="108">
        <f>R1227+R1228+R1229+R1230</f>
        <v>13.4</v>
      </c>
      <c r="S1231" s="109"/>
      <c r="T1231" s="108">
        <f>T1227+T1228+T1229+T1230</f>
        <v>75.099999999999994</v>
      </c>
      <c r="U1231" s="109"/>
      <c r="V1231" s="108">
        <f>V1227+V1228+V1229+V1230</f>
        <v>462.5</v>
      </c>
      <c r="W1231" s="110"/>
      <c r="X1231" s="109"/>
      <c r="Y1231" s="111">
        <f>Y1227+Y1228+Y1229+Y1230</f>
        <v>0.8</v>
      </c>
      <c r="Z1231" s="112" t="s">
        <v>43</v>
      </c>
      <c r="AA1231" s="112" t="s">
        <v>43</v>
      </c>
    </row>
    <row r="1232" spans="1:27" ht="15" customHeight="1" x14ac:dyDescent="0.25">
      <c r="A1232" s="104" t="s">
        <v>130</v>
      </c>
      <c r="B1232" s="105"/>
      <c r="C1232" s="105"/>
      <c r="D1232" s="105"/>
      <c r="E1232" s="105"/>
      <c r="F1232" s="105"/>
      <c r="G1232" s="105"/>
      <c r="H1232" s="105"/>
      <c r="I1232" s="105"/>
      <c r="J1232" s="105"/>
      <c r="K1232" s="105"/>
      <c r="L1232" s="105"/>
      <c r="M1232" s="105"/>
      <c r="N1232" s="105"/>
      <c r="O1232" s="106"/>
      <c r="P1232" s="108">
        <f>P1209+P1212+P1221+P1225+P1231</f>
        <v>43.900000000000006</v>
      </c>
      <c r="Q1232" s="109"/>
      <c r="R1232" s="108">
        <f>R1209+R1212+R1221+R1225+R1231</f>
        <v>45.4</v>
      </c>
      <c r="S1232" s="109"/>
      <c r="T1232" s="108">
        <f>T1209+T1212+T1221+T1225+T1231</f>
        <v>234.7</v>
      </c>
      <c r="U1232" s="109"/>
      <c r="V1232" s="108">
        <f>V1209+V1212+V1221+V1225+V1231</f>
        <v>1448.3</v>
      </c>
      <c r="W1232" s="110"/>
      <c r="X1232" s="109"/>
      <c r="Y1232" s="111">
        <f>Y1209+Y1212+Y1221+Y1225+Y1231</f>
        <v>15.25</v>
      </c>
      <c r="Z1232" s="112" t="s">
        <v>43</v>
      </c>
      <c r="AA1232" s="112" t="s">
        <v>43</v>
      </c>
    </row>
    <row r="1233" spans="1:27" ht="15" customHeight="1" x14ac:dyDescent="0.25">
      <c r="A1233" s="69" t="s">
        <v>43</v>
      </c>
      <c r="B1233" s="69"/>
      <c r="C1233" s="69"/>
      <c r="D1233" s="69"/>
      <c r="E1233" s="69"/>
      <c r="F1233" s="69"/>
      <c r="G1233" s="69"/>
      <c r="H1233" s="69"/>
      <c r="I1233" s="69"/>
      <c r="J1233" s="69"/>
      <c r="K1233" s="69"/>
      <c r="L1233" s="69"/>
      <c r="M1233" s="69"/>
      <c r="N1233" s="69"/>
      <c r="O1233" s="69"/>
      <c r="P1233" s="69"/>
      <c r="Q1233" s="69"/>
      <c r="R1233" s="69"/>
      <c r="S1233" s="69"/>
      <c r="T1233" s="69"/>
      <c r="U1233" s="69"/>
      <c r="V1233" s="69"/>
      <c r="W1233" s="69"/>
      <c r="X1233" s="69"/>
      <c r="Y1233" s="69"/>
      <c r="Z1233" s="69"/>
      <c r="AA1233" s="69"/>
    </row>
    <row r="1234" spans="1:27" ht="15" customHeight="1" x14ac:dyDescent="0.25">
      <c r="A1234" s="68" t="s">
        <v>564</v>
      </c>
      <c r="B1234" s="68"/>
      <c r="C1234" s="68"/>
      <c r="D1234" s="68"/>
      <c r="E1234" s="68"/>
      <c r="F1234" s="68"/>
      <c r="G1234" s="68"/>
      <c r="H1234" s="68"/>
      <c r="I1234" s="68"/>
      <c r="J1234" s="68"/>
      <c r="K1234" s="68"/>
      <c r="L1234" s="68"/>
      <c r="M1234" s="68"/>
      <c r="N1234" s="68"/>
      <c r="O1234" s="68"/>
      <c r="P1234" s="68"/>
      <c r="Q1234" s="68"/>
      <c r="R1234" s="68"/>
      <c r="S1234" s="68"/>
      <c r="T1234" s="68"/>
      <c r="U1234" s="68"/>
      <c r="V1234" s="68"/>
      <c r="W1234" s="68"/>
      <c r="X1234" s="68"/>
      <c r="Y1234" s="68"/>
      <c r="Z1234" s="69"/>
      <c r="AA1234" s="69"/>
    </row>
    <row r="1235" spans="1:27" ht="15" customHeight="1" x14ac:dyDescent="0.25">
      <c r="A1235" s="70" t="s">
        <v>0</v>
      </c>
      <c r="B1235" s="71"/>
      <c r="C1235" s="71"/>
      <c r="D1235" s="71"/>
      <c r="E1235" s="71"/>
      <c r="F1235" s="71"/>
      <c r="G1235" s="71"/>
      <c r="H1235" s="71"/>
      <c r="I1235" s="71"/>
      <c r="J1235" s="71"/>
      <c r="K1235" s="71"/>
      <c r="L1235" s="72"/>
      <c r="M1235" s="70" t="s">
        <v>1</v>
      </c>
      <c r="N1235" s="71"/>
      <c r="O1235" s="72"/>
      <c r="P1235" s="73" t="s">
        <v>2</v>
      </c>
      <c r="Q1235" s="74"/>
      <c r="R1235" s="74"/>
      <c r="S1235" s="74"/>
      <c r="T1235" s="74"/>
      <c r="U1235" s="75"/>
      <c r="V1235" s="76" t="s">
        <v>3</v>
      </c>
      <c r="W1235" s="77"/>
      <c r="X1235" s="78"/>
      <c r="Y1235" s="79" t="s">
        <v>4</v>
      </c>
      <c r="Z1235" s="80" t="s">
        <v>5</v>
      </c>
      <c r="AA1235" s="80" t="s">
        <v>6</v>
      </c>
    </row>
    <row r="1236" spans="1:27" ht="15" customHeight="1" x14ac:dyDescent="0.25">
      <c r="A1236" s="81"/>
      <c r="B1236" s="82"/>
      <c r="C1236" s="82"/>
      <c r="D1236" s="82"/>
      <c r="E1236" s="82"/>
      <c r="F1236" s="82"/>
      <c r="G1236" s="82"/>
      <c r="H1236" s="82"/>
      <c r="I1236" s="82"/>
      <c r="J1236" s="82"/>
      <c r="K1236" s="82"/>
      <c r="L1236" s="83"/>
      <c r="M1236" s="81"/>
      <c r="N1236" s="82"/>
      <c r="O1236" s="83"/>
      <c r="P1236" s="84" t="s">
        <v>7</v>
      </c>
      <c r="Q1236" s="85"/>
      <c r="R1236" s="84" t="s">
        <v>8</v>
      </c>
      <c r="S1236" s="85"/>
      <c r="T1236" s="84" t="s">
        <v>9</v>
      </c>
      <c r="U1236" s="85"/>
      <c r="V1236" s="86"/>
      <c r="W1236" s="87"/>
      <c r="X1236" s="88"/>
      <c r="Y1236" s="89"/>
      <c r="Z1236" s="90"/>
      <c r="AA1236" s="90"/>
    </row>
    <row r="1237" spans="1:27" ht="15" customHeight="1" x14ac:dyDescent="0.25">
      <c r="A1237" s="91" t="s">
        <v>10</v>
      </c>
      <c r="B1237" s="92"/>
      <c r="C1237" s="92"/>
      <c r="D1237" s="92"/>
      <c r="E1237" s="92"/>
      <c r="F1237" s="92"/>
      <c r="G1237" s="92"/>
      <c r="H1237" s="92"/>
      <c r="I1237" s="92"/>
      <c r="J1237" s="92"/>
      <c r="K1237" s="92"/>
      <c r="L1237" s="92"/>
      <c r="M1237" s="92"/>
      <c r="N1237" s="92"/>
      <c r="O1237" s="92"/>
      <c r="P1237" s="92"/>
      <c r="Q1237" s="92"/>
      <c r="R1237" s="92"/>
      <c r="S1237" s="92"/>
      <c r="T1237" s="92"/>
      <c r="U1237" s="92"/>
      <c r="V1237" s="92"/>
      <c r="W1237" s="92"/>
      <c r="X1237" s="92"/>
      <c r="Y1237" s="92"/>
      <c r="Z1237" s="92"/>
      <c r="AA1237" s="93"/>
    </row>
    <row r="1238" spans="1:27" ht="15" customHeight="1" x14ac:dyDescent="0.25">
      <c r="A1238" s="61" t="s">
        <v>317</v>
      </c>
      <c r="B1238" s="94"/>
      <c r="C1238" s="94"/>
      <c r="D1238" s="94"/>
      <c r="E1238" s="94"/>
      <c r="F1238" s="94"/>
      <c r="G1238" s="94"/>
      <c r="H1238" s="94"/>
      <c r="I1238" s="94"/>
      <c r="J1238" s="94"/>
      <c r="K1238" s="94"/>
      <c r="L1238" s="95"/>
      <c r="M1238" s="96">
        <v>150</v>
      </c>
      <c r="N1238" s="97"/>
      <c r="O1238" s="98"/>
      <c r="P1238" s="99">
        <v>5.7</v>
      </c>
      <c r="Q1238" s="100"/>
      <c r="R1238" s="99">
        <v>8.9</v>
      </c>
      <c r="S1238" s="100"/>
      <c r="T1238" s="99">
        <v>26.7</v>
      </c>
      <c r="U1238" s="100"/>
      <c r="V1238" s="99">
        <v>209.6</v>
      </c>
      <c r="W1238" s="101"/>
      <c r="X1238" s="100"/>
      <c r="Y1238" s="102">
        <v>0</v>
      </c>
      <c r="Z1238" s="103">
        <v>256</v>
      </c>
      <c r="AA1238" s="103">
        <v>2013</v>
      </c>
    </row>
    <row r="1239" spans="1:27" ht="15" customHeight="1" x14ac:dyDescent="0.25">
      <c r="A1239" s="61" t="s">
        <v>140</v>
      </c>
      <c r="B1239" s="94"/>
      <c r="C1239" s="94"/>
      <c r="D1239" s="94"/>
      <c r="E1239" s="94"/>
      <c r="F1239" s="94"/>
      <c r="G1239" s="94"/>
      <c r="H1239" s="94"/>
      <c r="I1239" s="94"/>
      <c r="J1239" s="94"/>
      <c r="K1239" s="94"/>
      <c r="L1239" s="95"/>
      <c r="M1239" s="96" t="s">
        <v>21</v>
      </c>
      <c r="N1239" s="97"/>
      <c r="O1239" s="98"/>
      <c r="P1239" s="99" t="s">
        <v>29</v>
      </c>
      <c r="Q1239" s="100"/>
      <c r="R1239" s="99" t="s">
        <v>61</v>
      </c>
      <c r="S1239" s="100"/>
      <c r="T1239" s="99" t="s">
        <v>25</v>
      </c>
      <c r="U1239" s="100"/>
      <c r="V1239" s="99" t="s">
        <v>141</v>
      </c>
      <c r="W1239" s="101"/>
      <c r="X1239" s="100"/>
      <c r="Y1239" s="102" t="s">
        <v>22</v>
      </c>
      <c r="Z1239" s="103" t="s">
        <v>142</v>
      </c>
      <c r="AA1239" s="103" t="s">
        <v>19</v>
      </c>
    </row>
    <row r="1240" spans="1:27" ht="15" customHeight="1" x14ac:dyDescent="0.25">
      <c r="A1240" s="61" t="s">
        <v>525</v>
      </c>
      <c r="B1240" s="94"/>
      <c r="C1240" s="94"/>
      <c r="D1240" s="94"/>
      <c r="E1240" s="94"/>
      <c r="F1240" s="94"/>
      <c r="G1240" s="94"/>
      <c r="H1240" s="94"/>
      <c r="I1240" s="94"/>
      <c r="J1240" s="94"/>
      <c r="K1240" s="94"/>
      <c r="L1240" s="95"/>
      <c r="M1240" s="96" t="s">
        <v>28</v>
      </c>
      <c r="N1240" s="97"/>
      <c r="O1240" s="98"/>
      <c r="P1240" s="99" t="s">
        <v>124</v>
      </c>
      <c r="Q1240" s="100"/>
      <c r="R1240" s="99" t="s">
        <v>25</v>
      </c>
      <c r="S1240" s="100"/>
      <c r="T1240" s="99" t="s">
        <v>143</v>
      </c>
      <c r="U1240" s="100"/>
      <c r="V1240" s="99" t="s">
        <v>144</v>
      </c>
      <c r="W1240" s="101"/>
      <c r="X1240" s="100"/>
      <c r="Y1240" s="102" t="s">
        <v>25</v>
      </c>
      <c r="Z1240" s="103" t="s">
        <v>127</v>
      </c>
      <c r="AA1240" s="103" t="s">
        <v>55</v>
      </c>
    </row>
    <row r="1241" spans="1:27" ht="15" customHeight="1" x14ac:dyDescent="0.25">
      <c r="A1241" s="61" t="s">
        <v>36</v>
      </c>
      <c r="B1241" s="94"/>
      <c r="C1241" s="94"/>
      <c r="D1241" s="94"/>
      <c r="E1241" s="94"/>
      <c r="F1241" s="94"/>
      <c r="G1241" s="94"/>
      <c r="H1241" s="94"/>
      <c r="I1241" s="94"/>
      <c r="J1241" s="94"/>
      <c r="K1241" s="94"/>
      <c r="L1241" s="95"/>
      <c r="M1241" s="96" t="s">
        <v>212</v>
      </c>
      <c r="N1241" s="97"/>
      <c r="O1241" s="98"/>
      <c r="P1241" s="99" t="s">
        <v>29</v>
      </c>
      <c r="Q1241" s="100"/>
      <c r="R1241" s="99" t="s">
        <v>46</v>
      </c>
      <c r="S1241" s="100"/>
      <c r="T1241" s="99" t="s">
        <v>157</v>
      </c>
      <c r="U1241" s="100"/>
      <c r="V1241" s="99" t="s">
        <v>575</v>
      </c>
      <c r="W1241" s="101"/>
      <c r="X1241" s="100"/>
      <c r="Y1241" s="102" t="s">
        <v>25</v>
      </c>
      <c r="Z1241" s="103" t="s">
        <v>42</v>
      </c>
      <c r="AA1241" s="103" t="s">
        <v>43</v>
      </c>
    </row>
    <row r="1242" spans="1:27" ht="15" customHeight="1" x14ac:dyDescent="0.25">
      <c r="A1242" s="104" t="s">
        <v>44</v>
      </c>
      <c r="B1242" s="105"/>
      <c r="C1242" s="105"/>
      <c r="D1242" s="105"/>
      <c r="E1242" s="105"/>
      <c r="F1242" s="105"/>
      <c r="G1242" s="105"/>
      <c r="H1242" s="105"/>
      <c r="I1242" s="105"/>
      <c r="J1242" s="105"/>
      <c r="K1242" s="105"/>
      <c r="L1242" s="106"/>
      <c r="M1242" s="84" t="s">
        <v>399</v>
      </c>
      <c r="N1242" s="107"/>
      <c r="O1242" s="85"/>
      <c r="P1242" s="108">
        <f>P1238+P1239+P1240+P1241</f>
        <v>10.5</v>
      </c>
      <c r="Q1242" s="109"/>
      <c r="R1242" s="108">
        <f>R1238+R1239+R1240+R1241</f>
        <v>12.8</v>
      </c>
      <c r="S1242" s="109"/>
      <c r="T1242" s="108">
        <f>T1238+T1239+T1240+T1241</f>
        <v>52.7</v>
      </c>
      <c r="U1242" s="109"/>
      <c r="V1242" s="108">
        <f>V1238+V1239+V1240+V1241</f>
        <v>360.6</v>
      </c>
      <c r="W1242" s="110"/>
      <c r="X1242" s="109"/>
      <c r="Y1242" s="111">
        <f>Y1238+Y1239+Y1240+Y1241</f>
        <v>0.1</v>
      </c>
      <c r="Z1242" s="112" t="s">
        <v>43</v>
      </c>
      <c r="AA1242" s="112" t="s">
        <v>43</v>
      </c>
    </row>
    <row r="1243" spans="1:27" ht="15" customHeight="1" x14ac:dyDescent="0.25">
      <c r="A1243" s="91" t="s">
        <v>47</v>
      </c>
      <c r="B1243" s="92"/>
      <c r="C1243" s="92"/>
      <c r="D1243" s="92"/>
      <c r="E1243" s="92"/>
      <c r="F1243" s="92"/>
      <c r="G1243" s="92"/>
      <c r="H1243" s="92"/>
      <c r="I1243" s="92"/>
      <c r="J1243" s="92"/>
      <c r="K1243" s="92"/>
      <c r="L1243" s="92"/>
      <c r="M1243" s="92"/>
      <c r="N1243" s="92"/>
      <c r="O1243" s="92"/>
      <c r="P1243" s="92"/>
      <c r="Q1243" s="92"/>
      <c r="R1243" s="92"/>
      <c r="S1243" s="92"/>
      <c r="T1243" s="92"/>
      <c r="U1243" s="92"/>
      <c r="V1243" s="92"/>
      <c r="W1243" s="92"/>
      <c r="X1243" s="92"/>
      <c r="Y1243" s="92"/>
      <c r="Z1243" s="92"/>
      <c r="AA1243" s="93"/>
    </row>
    <row r="1244" spans="1:27" ht="15" customHeight="1" x14ac:dyDescent="0.25">
      <c r="A1244" s="61" t="s">
        <v>154</v>
      </c>
      <c r="B1244" s="94"/>
      <c r="C1244" s="94"/>
      <c r="D1244" s="94"/>
      <c r="E1244" s="94"/>
      <c r="F1244" s="94"/>
      <c r="G1244" s="94"/>
      <c r="H1244" s="94"/>
      <c r="I1244" s="94"/>
      <c r="J1244" s="94"/>
      <c r="K1244" s="94"/>
      <c r="L1244" s="95"/>
      <c r="M1244" s="96" t="s">
        <v>606</v>
      </c>
      <c r="N1244" s="97"/>
      <c r="O1244" s="98"/>
      <c r="P1244" s="99" t="s">
        <v>33</v>
      </c>
      <c r="Q1244" s="100"/>
      <c r="R1244" s="99" t="s">
        <v>33</v>
      </c>
      <c r="S1244" s="100"/>
      <c r="T1244" s="99" t="s">
        <v>607</v>
      </c>
      <c r="U1244" s="100"/>
      <c r="V1244" s="99" t="s">
        <v>207</v>
      </c>
      <c r="W1244" s="101"/>
      <c r="X1244" s="100"/>
      <c r="Y1244" s="102" t="s">
        <v>608</v>
      </c>
      <c r="Z1244" s="103" t="s">
        <v>122</v>
      </c>
      <c r="AA1244" s="103" t="s">
        <v>35</v>
      </c>
    </row>
    <row r="1245" spans="1:27" ht="15" customHeight="1" x14ac:dyDescent="0.25">
      <c r="A1245" s="104" t="s">
        <v>44</v>
      </c>
      <c r="B1245" s="105"/>
      <c r="C1245" s="105"/>
      <c r="D1245" s="105"/>
      <c r="E1245" s="105"/>
      <c r="F1245" s="105"/>
      <c r="G1245" s="105"/>
      <c r="H1245" s="105"/>
      <c r="I1245" s="105"/>
      <c r="J1245" s="105"/>
      <c r="K1245" s="105"/>
      <c r="L1245" s="106"/>
      <c r="M1245" s="84" t="s">
        <v>606</v>
      </c>
      <c r="N1245" s="107"/>
      <c r="O1245" s="85"/>
      <c r="P1245" s="108" t="s">
        <v>33</v>
      </c>
      <c r="Q1245" s="109"/>
      <c r="R1245" s="108" t="s">
        <v>33</v>
      </c>
      <c r="S1245" s="109"/>
      <c r="T1245" s="108" t="s">
        <v>607</v>
      </c>
      <c r="U1245" s="109"/>
      <c r="V1245" s="108" t="s">
        <v>207</v>
      </c>
      <c r="W1245" s="110"/>
      <c r="X1245" s="109"/>
      <c r="Y1245" s="111" t="s">
        <v>608</v>
      </c>
      <c r="Z1245" s="112" t="s">
        <v>43</v>
      </c>
      <c r="AA1245" s="112" t="s">
        <v>43</v>
      </c>
    </row>
    <row r="1246" spans="1:27" ht="15" customHeight="1" x14ac:dyDescent="0.25">
      <c r="A1246" s="91" t="s">
        <v>56</v>
      </c>
      <c r="B1246" s="92"/>
      <c r="C1246" s="92"/>
      <c r="D1246" s="92"/>
      <c r="E1246" s="92"/>
      <c r="F1246" s="92"/>
      <c r="G1246" s="92"/>
      <c r="H1246" s="92"/>
      <c r="I1246" s="92"/>
      <c r="J1246" s="92"/>
      <c r="K1246" s="92"/>
      <c r="L1246" s="92"/>
      <c r="M1246" s="92"/>
      <c r="N1246" s="92"/>
      <c r="O1246" s="92"/>
      <c r="P1246" s="92"/>
      <c r="Q1246" s="92"/>
      <c r="R1246" s="92"/>
      <c r="S1246" s="92"/>
      <c r="T1246" s="92"/>
      <c r="U1246" s="92"/>
      <c r="V1246" s="92"/>
      <c r="W1246" s="92"/>
      <c r="X1246" s="92"/>
      <c r="Y1246" s="92"/>
      <c r="Z1246" s="92"/>
      <c r="AA1246" s="93"/>
    </row>
    <row r="1247" spans="1:27" ht="15" customHeight="1" x14ac:dyDescent="0.25">
      <c r="A1247" s="61" t="s">
        <v>211</v>
      </c>
      <c r="B1247" s="94"/>
      <c r="C1247" s="94"/>
      <c r="D1247" s="94"/>
      <c r="E1247" s="94"/>
      <c r="F1247" s="94"/>
      <c r="G1247" s="94"/>
      <c r="H1247" s="94"/>
      <c r="I1247" s="94"/>
      <c r="J1247" s="94"/>
      <c r="K1247" s="94"/>
      <c r="L1247" s="95"/>
      <c r="M1247" s="96" t="s">
        <v>157</v>
      </c>
      <c r="N1247" s="97"/>
      <c r="O1247" s="98"/>
      <c r="P1247" s="99" t="s">
        <v>33</v>
      </c>
      <c r="Q1247" s="100"/>
      <c r="R1247" s="99" t="s">
        <v>92</v>
      </c>
      <c r="S1247" s="100"/>
      <c r="T1247" s="99" t="s">
        <v>59</v>
      </c>
      <c r="U1247" s="100"/>
      <c r="V1247" s="99" t="s">
        <v>642</v>
      </c>
      <c r="W1247" s="101"/>
      <c r="X1247" s="100"/>
      <c r="Y1247" s="102" t="s">
        <v>92</v>
      </c>
      <c r="Z1247" s="103" t="s">
        <v>214</v>
      </c>
      <c r="AA1247" s="103" t="s">
        <v>35</v>
      </c>
    </row>
    <row r="1248" spans="1:27" ht="15" customHeight="1" x14ac:dyDescent="0.25">
      <c r="A1248" s="61" t="s">
        <v>321</v>
      </c>
      <c r="B1248" s="94"/>
      <c r="C1248" s="94"/>
      <c r="D1248" s="94"/>
      <c r="E1248" s="94"/>
      <c r="F1248" s="94"/>
      <c r="G1248" s="94"/>
      <c r="H1248" s="94"/>
      <c r="I1248" s="94"/>
      <c r="J1248" s="94"/>
      <c r="K1248" s="94"/>
      <c r="L1248" s="95"/>
      <c r="M1248" s="96" t="s">
        <v>157</v>
      </c>
      <c r="N1248" s="97"/>
      <c r="O1248" s="98"/>
      <c r="P1248" s="99" t="s">
        <v>643</v>
      </c>
      <c r="Q1248" s="100"/>
      <c r="R1248" s="99" t="s">
        <v>233</v>
      </c>
      <c r="S1248" s="100"/>
      <c r="T1248" s="99" t="s">
        <v>25</v>
      </c>
      <c r="U1248" s="100"/>
      <c r="V1248" s="99" t="s">
        <v>644</v>
      </c>
      <c r="W1248" s="101"/>
      <c r="X1248" s="100"/>
      <c r="Y1248" s="102" t="s">
        <v>25</v>
      </c>
      <c r="Z1248" s="103" t="s">
        <v>326</v>
      </c>
      <c r="AA1248" s="103" t="s">
        <v>55</v>
      </c>
    </row>
    <row r="1249" spans="1:27" ht="15" customHeight="1" x14ac:dyDescent="0.25">
      <c r="A1249" s="61" t="s">
        <v>327</v>
      </c>
      <c r="B1249" s="94"/>
      <c r="C1249" s="94"/>
      <c r="D1249" s="94"/>
      <c r="E1249" s="94"/>
      <c r="F1249" s="94"/>
      <c r="G1249" s="94"/>
      <c r="H1249" s="94"/>
      <c r="I1249" s="94"/>
      <c r="J1249" s="94"/>
      <c r="K1249" s="94"/>
      <c r="L1249" s="95"/>
      <c r="M1249" s="96" t="s">
        <v>592</v>
      </c>
      <c r="N1249" s="97"/>
      <c r="O1249" s="98"/>
      <c r="P1249" s="99" t="s">
        <v>645</v>
      </c>
      <c r="Q1249" s="100"/>
      <c r="R1249" s="99" t="s">
        <v>174</v>
      </c>
      <c r="S1249" s="100"/>
      <c r="T1249" s="99" t="s">
        <v>456</v>
      </c>
      <c r="U1249" s="100"/>
      <c r="V1249" s="99" t="s">
        <v>646</v>
      </c>
      <c r="W1249" s="101"/>
      <c r="X1249" s="100"/>
      <c r="Y1249" s="102" t="s">
        <v>507</v>
      </c>
      <c r="Z1249" s="103" t="s">
        <v>331</v>
      </c>
      <c r="AA1249" s="103" t="s">
        <v>55</v>
      </c>
    </row>
    <row r="1250" spans="1:27" ht="15" customHeight="1" x14ac:dyDescent="0.25">
      <c r="A1250" s="61" t="s">
        <v>332</v>
      </c>
      <c r="B1250" s="94"/>
      <c r="C1250" s="94"/>
      <c r="D1250" s="94"/>
      <c r="E1250" s="94"/>
      <c r="F1250" s="94"/>
      <c r="G1250" s="94"/>
      <c r="H1250" s="94"/>
      <c r="I1250" s="94"/>
      <c r="J1250" s="94"/>
      <c r="K1250" s="94"/>
      <c r="L1250" s="95"/>
      <c r="M1250" s="96" t="s">
        <v>117</v>
      </c>
      <c r="N1250" s="97"/>
      <c r="O1250" s="98"/>
      <c r="P1250" s="99" t="s">
        <v>118</v>
      </c>
      <c r="Q1250" s="100"/>
      <c r="R1250" s="99" t="s">
        <v>647</v>
      </c>
      <c r="S1250" s="100"/>
      <c r="T1250" s="99" t="s">
        <v>643</v>
      </c>
      <c r="U1250" s="100"/>
      <c r="V1250" s="99" t="s">
        <v>648</v>
      </c>
      <c r="W1250" s="101"/>
      <c r="X1250" s="100"/>
      <c r="Y1250" s="102" t="s">
        <v>114</v>
      </c>
      <c r="Z1250" s="103" t="s">
        <v>336</v>
      </c>
      <c r="AA1250" s="103" t="s">
        <v>35</v>
      </c>
    </row>
    <row r="1251" spans="1:27" ht="15" customHeight="1" x14ac:dyDescent="0.25">
      <c r="A1251" s="61" t="s">
        <v>337</v>
      </c>
      <c r="B1251" s="94"/>
      <c r="C1251" s="94"/>
      <c r="D1251" s="94"/>
      <c r="E1251" s="94"/>
      <c r="F1251" s="94"/>
      <c r="G1251" s="94"/>
      <c r="H1251" s="94"/>
      <c r="I1251" s="94"/>
      <c r="J1251" s="94"/>
      <c r="K1251" s="94"/>
      <c r="L1251" s="95"/>
      <c r="M1251" s="96">
        <v>90</v>
      </c>
      <c r="N1251" s="97"/>
      <c r="O1251" s="98"/>
      <c r="P1251" s="99">
        <v>1.9</v>
      </c>
      <c r="Q1251" s="100"/>
      <c r="R1251" s="99">
        <v>2.6</v>
      </c>
      <c r="S1251" s="100"/>
      <c r="T1251" s="99">
        <v>14.3</v>
      </c>
      <c r="U1251" s="100"/>
      <c r="V1251" s="99">
        <v>77.3</v>
      </c>
      <c r="W1251" s="101"/>
      <c r="X1251" s="100"/>
      <c r="Y1251" s="102">
        <v>7.1</v>
      </c>
      <c r="Z1251" s="103" t="s">
        <v>340</v>
      </c>
      <c r="AA1251" s="103" t="s">
        <v>103</v>
      </c>
    </row>
    <row r="1252" spans="1:27" ht="15" customHeight="1" x14ac:dyDescent="0.25">
      <c r="A1252" s="61" t="s">
        <v>341</v>
      </c>
      <c r="B1252" s="94"/>
      <c r="C1252" s="94"/>
      <c r="D1252" s="94"/>
      <c r="E1252" s="94"/>
      <c r="F1252" s="94"/>
      <c r="G1252" s="94"/>
      <c r="H1252" s="94"/>
      <c r="I1252" s="94"/>
      <c r="J1252" s="94"/>
      <c r="K1252" s="94"/>
      <c r="L1252" s="95"/>
      <c r="M1252" s="96" t="s">
        <v>28</v>
      </c>
      <c r="N1252" s="97"/>
      <c r="O1252" s="98"/>
      <c r="P1252" s="99" t="s">
        <v>22</v>
      </c>
      <c r="Q1252" s="100"/>
      <c r="R1252" s="99" t="s">
        <v>25</v>
      </c>
      <c r="S1252" s="100"/>
      <c r="T1252" s="99" t="s">
        <v>342</v>
      </c>
      <c r="U1252" s="100"/>
      <c r="V1252" s="99" t="s">
        <v>343</v>
      </c>
      <c r="W1252" s="101"/>
      <c r="X1252" s="100"/>
      <c r="Y1252" s="102" t="s">
        <v>25</v>
      </c>
      <c r="Z1252" s="103" t="s">
        <v>344</v>
      </c>
      <c r="AA1252" s="103" t="s">
        <v>103</v>
      </c>
    </row>
    <row r="1253" spans="1:27" ht="15" customHeight="1" x14ac:dyDescent="0.25">
      <c r="A1253" s="61" t="s">
        <v>91</v>
      </c>
      <c r="B1253" s="94"/>
      <c r="C1253" s="94"/>
      <c r="D1253" s="94"/>
      <c r="E1253" s="94"/>
      <c r="F1253" s="94"/>
      <c r="G1253" s="94"/>
      <c r="H1253" s="94"/>
      <c r="I1253" s="94"/>
      <c r="J1253" s="94"/>
      <c r="K1253" s="94"/>
      <c r="L1253" s="95"/>
      <c r="M1253" s="96">
        <v>30</v>
      </c>
      <c r="N1253" s="97"/>
      <c r="O1253" s="98"/>
      <c r="P1253" s="99">
        <v>2.5</v>
      </c>
      <c r="Q1253" s="100"/>
      <c r="R1253" s="99">
        <v>0.4</v>
      </c>
      <c r="S1253" s="100"/>
      <c r="T1253" s="99">
        <v>14.3</v>
      </c>
      <c r="U1253" s="100"/>
      <c r="V1253" s="99">
        <v>63.3</v>
      </c>
      <c r="W1253" s="101"/>
      <c r="X1253" s="100"/>
      <c r="Y1253" s="102" t="s">
        <v>25</v>
      </c>
      <c r="Z1253" s="103" t="s">
        <v>42</v>
      </c>
      <c r="AA1253" s="103" t="s">
        <v>43</v>
      </c>
    </row>
    <row r="1254" spans="1:27" ht="15" customHeight="1" x14ac:dyDescent="0.25">
      <c r="A1254" s="104" t="s">
        <v>44</v>
      </c>
      <c r="B1254" s="105"/>
      <c r="C1254" s="105"/>
      <c r="D1254" s="105"/>
      <c r="E1254" s="105"/>
      <c r="F1254" s="105"/>
      <c r="G1254" s="105"/>
      <c r="H1254" s="105"/>
      <c r="I1254" s="105"/>
      <c r="J1254" s="105"/>
      <c r="K1254" s="105"/>
      <c r="L1254" s="106"/>
      <c r="M1254" s="84">
        <v>545</v>
      </c>
      <c r="N1254" s="107"/>
      <c r="O1254" s="85"/>
      <c r="P1254" s="108">
        <f>P1247+P1248+P1249+P1250+P1251+P1252+P1253</f>
        <v>21.9</v>
      </c>
      <c r="Q1254" s="109"/>
      <c r="R1254" s="108">
        <f>R1247+R1248+R1249+R1250+R1251+R1252+R1253</f>
        <v>23.1</v>
      </c>
      <c r="S1254" s="109"/>
      <c r="T1254" s="108">
        <f>T1247+T1248+T1249+T1250+T1251+T1252+T1253</f>
        <v>63.099999999999994</v>
      </c>
      <c r="U1254" s="109"/>
      <c r="V1254" s="108">
        <f>V1247+V1248+V1249+V1250+V1252+V1251+V1253</f>
        <v>488.6</v>
      </c>
      <c r="W1254" s="110"/>
      <c r="X1254" s="109"/>
      <c r="Y1254" s="111">
        <f>Y1247+Y1248+Y1249+Y1250+Y1251+Y1252+Y1253</f>
        <v>16.899999999999999</v>
      </c>
      <c r="Z1254" s="112" t="s">
        <v>43</v>
      </c>
      <c r="AA1254" s="112" t="s">
        <v>43</v>
      </c>
    </row>
    <row r="1255" spans="1:27" ht="15" customHeight="1" x14ac:dyDescent="0.25">
      <c r="A1255" s="91" t="s">
        <v>96</v>
      </c>
      <c r="B1255" s="92"/>
      <c r="C1255" s="92"/>
      <c r="D1255" s="92"/>
      <c r="E1255" s="92"/>
      <c r="F1255" s="92"/>
      <c r="G1255" s="92"/>
      <c r="H1255" s="92"/>
      <c r="I1255" s="92"/>
      <c r="J1255" s="92"/>
      <c r="K1255" s="92"/>
      <c r="L1255" s="92"/>
      <c r="M1255" s="92"/>
      <c r="N1255" s="92"/>
      <c r="O1255" s="92"/>
      <c r="P1255" s="92"/>
      <c r="Q1255" s="92"/>
      <c r="R1255" s="92"/>
      <c r="S1255" s="92"/>
      <c r="T1255" s="92"/>
      <c r="U1255" s="92"/>
      <c r="V1255" s="92"/>
      <c r="W1255" s="92"/>
      <c r="X1255" s="92"/>
      <c r="Y1255" s="92"/>
      <c r="Z1255" s="92"/>
      <c r="AA1255" s="93"/>
    </row>
    <row r="1256" spans="1:27" ht="15" customHeight="1" x14ac:dyDescent="0.25">
      <c r="A1256" s="61" t="s">
        <v>345</v>
      </c>
      <c r="B1256" s="94"/>
      <c r="C1256" s="94"/>
      <c r="D1256" s="94"/>
      <c r="E1256" s="94"/>
      <c r="F1256" s="94"/>
      <c r="G1256" s="94"/>
      <c r="H1256" s="94"/>
      <c r="I1256" s="94"/>
      <c r="J1256" s="94"/>
      <c r="K1256" s="94"/>
      <c r="L1256" s="95"/>
      <c r="M1256" s="96" t="s">
        <v>58</v>
      </c>
      <c r="N1256" s="97"/>
      <c r="O1256" s="98"/>
      <c r="P1256" s="99" t="s">
        <v>582</v>
      </c>
      <c r="Q1256" s="100"/>
      <c r="R1256" s="99" t="s">
        <v>649</v>
      </c>
      <c r="S1256" s="100"/>
      <c r="T1256" s="99" t="s">
        <v>534</v>
      </c>
      <c r="U1256" s="100"/>
      <c r="V1256" s="99" t="s">
        <v>650</v>
      </c>
      <c r="W1256" s="101"/>
      <c r="X1256" s="100"/>
      <c r="Y1256" s="102" t="s">
        <v>585</v>
      </c>
      <c r="Z1256" s="103" t="s">
        <v>128</v>
      </c>
      <c r="AA1256" s="103" t="s">
        <v>55</v>
      </c>
    </row>
    <row r="1257" spans="1:27" ht="15" customHeight="1" x14ac:dyDescent="0.25">
      <c r="A1257" s="61" t="s">
        <v>104</v>
      </c>
      <c r="B1257" s="94"/>
      <c r="C1257" s="94"/>
      <c r="D1257" s="94"/>
      <c r="E1257" s="94"/>
      <c r="F1257" s="94"/>
      <c r="G1257" s="94"/>
      <c r="H1257" s="94"/>
      <c r="I1257" s="94"/>
      <c r="J1257" s="94"/>
      <c r="K1257" s="94"/>
      <c r="L1257" s="95"/>
      <c r="M1257" s="96" t="s">
        <v>350</v>
      </c>
      <c r="N1257" s="97"/>
      <c r="O1257" s="98"/>
      <c r="P1257" s="99" t="s">
        <v>107</v>
      </c>
      <c r="Q1257" s="100"/>
      <c r="R1257" s="99" t="s">
        <v>138</v>
      </c>
      <c r="S1257" s="100"/>
      <c r="T1257" s="99" t="s">
        <v>289</v>
      </c>
      <c r="U1257" s="100"/>
      <c r="V1257" s="99" t="s">
        <v>351</v>
      </c>
      <c r="W1257" s="101"/>
      <c r="X1257" s="100"/>
      <c r="Y1257" s="102" t="s">
        <v>46</v>
      </c>
      <c r="Z1257" s="103" t="s">
        <v>110</v>
      </c>
      <c r="AA1257" s="103" t="s">
        <v>19</v>
      </c>
    </row>
    <row r="1258" spans="1:27" ht="15" customHeight="1" x14ac:dyDescent="0.25">
      <c r="A1258" s="104" t="s">
        <v>44</v>
      </c>
      <c r="B1258" s="105"/>
      <c r="C1258" s="105"/>
      <c r="D1258" s="105"/>
      <c r="E1258" s="105"/>
      <c r="F1258" s="105"/>
      <c r="G1258" s="105"/>
      <c r="H1258" s="105"/>
      <c r="I1258" s="105"/>
      <c r="J1258" s="105"/>
      <c r="K1258" s="105"/>
      <c r="L1258" s="106"/>
      <c r="M1258" s="84">
        <v>230</v>
      </c>
      <c r="N1258" s="107"/>
      <c r="O1258" s="85"/>
      <c r="P1258" s="108">
        <f>P1256+P1257</f>
        <v>9.48</v>
      </c>
      <c r="Q1258" s="109"/>
      <c r="R1258" s="108">
        <f>R1256+R1257</f>
        <v>7.99</v>
      </c>
      <c r="S1258" s="109"/>
      <c r="T1258" s="108">
        <f>T1256+T1257</f>
        <v>44.95</v>
      </c>
      <c r="U1258" s="109"/>
      <c r="V1258" s="108">
        <f>V1256+V1257</f>
        <v>228.27</v>
      </c>
      <c r="W1258" s="110"/>
      <c r="X1258" s="109"/>
      <c r="Y1258" s="111">
        <f>Y1256+Y1257</f>
        <v>9.27</v>
      </c>
      <c r="Z1258" s="112" t="s">
        <v>43</v>
      </c>
      <c r="AA1258" s="112" t="s">
        <v>43</v>
      </c>
    </row>
    <row r="1259" spans="1:27" ht="15" customHeight="1" x14ac:dyDescent="0.25">
      <c r="A1259" s="91" t="s">
        <v>115</v>
      </c>
      <c r="B1259" s="92"/>
      <c r="C1259" s="92"/>
      <c r="D1259" s="92"/>
      <c r="E1259" s="92"/>
      <c r="F1259" s="92"/>
      <c r="G1259" s="92"/>
      <c r="H1259" s="92"/>
      <c r="I1259" s="92"/>
      <c r="J1259" s="92"/>
      <c r="K1259" s="92"/>
      <c r="L1259" s="92"/>
      <c r="M1259" s="92"/>
      <c r="N1259" s="92"/>
      <c r="O1259" s="92"/>
      <c r="P1259" s="92"/>
      <c r="Q1259" s="92"/>
      <c r="R1259" s="92"/>
      <c r="S1259" s="92"/>
      <c r="T1259" s="92"/>
      <c r="U1259" s="92"/>
      <c r="V1259" s="92"/>
      <c r="W1259" s="92"/>
      <c r="X1259" s="92"/>
      <c r="Y1259" s="92"/>
      <c r="Z1259" s="92"/>
      <c r="AA1259" s="93"/>
    </row>
    <row r="1260" spans="1:27" ht="15" customHeight="1" x14ac:dyDescent="0.25">
      <c r="A1260" s="61" t="s">
        <v>57</v>
      </c>
      <c r="B1260" s="94"/>
      <c r="C1260" s="94"/>
      <c r="D1260" s="94"/>
      <c r="E1260" s="94"/>
      <c r="F1260" s="94"/>
      <c r="G1260" s="94"/>
      <c r="H1260" s="94"/>
      <c r="I1260" s="94"/>
      <c r="J1260" s="94"/>
      <c r="K1260" s="94"/>
      <c r="L1260" s="95"/>
      <c r="M1260" s="96" t="s">
        <v>227</v>
      </c>
      <c r="N1260" s="97"/>
      <c r="O1260" s="98"/>
      <c r="P1260" s="99" t="s">
        <v>124</v>
      </c>
      <c r="Q1260" s="100"/>
      <c r="R1260" s="99" t="s">
        <v>25</v>
      </c>
      <c r="S1260" s="100"/>
      <c r="T1260" s="99" t="s">
        <v>356</v>
      </c>
      <c r="U1260" s="100"/>
      <c r="V1260" s="99" t="s">
        <v>643</v>
      </c>
      <c r="W1260" s="101"/>
      <c r="X1260" s="100"/>
      <c r="Y1260" s="102" t="s">
        <v>59</v>
      </c>
      <c r="Z1260" s="103" t="s">
        <v>62</v>
      </c>
      <c r="AA1260" s="103" t="s">
        <v>55</v>
      </c>
    </row>
    <row r="1261" spans="1:27" ht="15" customHeight="1" x14ac:dyDescent="0.25">
      <c r="A1261" s="61" t="s">
        <v>357</v>
      </c>
      <c r="B1261" s="94"/>
      <c r="C1261" s="94"/>
      <c r="D1261" s="94"/>
      <c r="E1261" s="94"/>
      <c r="F1261" s="94"/>
      <c r="G1261" s="94"/>
      <c r="H1261" s="94"/>
      <c r="I1261" s="94"/>
      <c r="J1261" s="94"/>
      <c r="K1261" s="94"/>
      <c r="L1261" s="95"/>
      <c r="M1261" s="96" t="s">
        <v>12</v>
      </c>
      <c r="N1261" s="97"/>
      <c r="O1261" s="98"/>
      <c r="P1261" s="99" t="s">
        <v>98</v>
      </c>
      <c r="Q1261" s="100"/>
      <c r="R1261" s="99" t="s">
        <v>132</v>
      </c>
      <c r="S1261" s="100"/>
      <c r="T1261" s="99" t="s">
        <v>166</v>
      </c>
      <c r="U1261" s="100"/>
      <c r="V1261" s="99" t="s">
        <v>651</v>
      </c>
      <c r="W1261" s="101"/>
      <c r="X1261" s="100"/>
      <c r="Y1261" s="102" t="s">
        <v>652</v>
      </c>
      <c r="Z1261" s="103" t="s">
        <v>251</v>
      </c>
      <c r="AA1261" s="103" t="s">
        <v>103</v>
      </c>
    </row>
    <row r="1262" spans="1:27" ht="15" customHeight="1" x14ac:dyDescent="0.25">
      <c r="A1262" s="61" t="s">
        <v>653</v>
      </c>
      <c r="B1262" s="94"/>
      <c r="C1262" s="94"/>
      <c r="D1262" s="94"/>
      <c r="E1262" s="94"/>
      <c r="F1262" s="94"/>
      <c r="G1262" s="94"/>
      <c r="H1262" s="94"/>
      <c r="I1262" s="94"/>
      <c r="J1262" s="94"/>
      <c r="K1262" s="94"/>
      <c r="L1262" s="95"/>
      <c r="M1262" s="96" t="s">
        <v>226</v>
      </c>
      <c r="N1262" s="97"/>
      <c r="O1262" s="98"/>
      <c r="P1262" s="99" t="s">
        <v>292</v>
      </c>
      <c r="Q1262" s="100"/>
      <c r="R1262" s="99" t="s">
        <v>80</v>
      </c>
      <c r="S1262" s="100"/>
      <c r="T1262" s="99" t="s">
        <v>22</v>
      </c>
      <c r="U1262" s="100"/>
      <c r="V1262" s="99" t="s">
        <v>654</v>
      </c>
      <c r="W1262" s="101"/>
      <c r="X1262" s="100"/>
      <c r="Y1262" s="102" t="s">
        <v>92</v>
      </c>
      <c r="Z1262" s="103" t="s">
        <v>655</v>
      </c>
      <c r="AA1262" s="103" t="s">
        <v>19</v>
      </c>
    </row>
    <row r="1263" spans="1:27" ht="15" customHeight="1" x14ac:dyDescent="0.25">
      <c r="A1263" s="61" t="s">
        <v>205</v>
      </c>
      <c r="B1263" s="94"/>
      <c r="C1263" s="94"/>
      <c r="D1263" s="94"/>
      <c r="E1263" s="94"/>
      <c r="F1263" s="94"/>
      <c r="G1263" s="94"/>
      <c r="H1263" s="94"/>
      <c r="I1263" s="94"/>
      <c r="J1263" s="94"/>
      <c r="K1263" s="94"/>
      <c r="L1263" s="95"/>
      <c r="M1263" s="96" t="s">
        <v>105</v>
      </c>
      <c r="N1263" s="97"/>
      <c r="O1263" s="98"/>
      <c r="P1263" s="99" t="s">
        <v>124</v>
      </c>
      <c r="Q1263" s="100"/>
      <c r="R1263" s="99" t="s">
        <v>25</v>
      </c>
      <c r="S1263" s="100"/>
      <c r="T1263" s="99" t="s">
        <v>206</v>
      </c>
      <c r="U1263" s="100"/>
      <c r="V1263" s="99" t="s">
        <v>207</v>
      </c>
      <c r="W1263" s="101"/>
      <c r="X1263" s="100"/>
      <c r="Y1263" s="102" t="s">
        <v>114</v>
      </c>
      <c r="Z1263" s="103" t="s">
        <v>208</v>
      </c>
      <c r="AA1263" s="103" t="s">
        <v>55</v>
      </c>
    </row>
    <row r="1264" spans="1:27" ht="15" customHeight="1" x14ac:dyDescent="0.25">
      <c r="A1264" s="61" t="s">
        <v>91</v>
      </c>
      <c r="B1264" s="94"/>
      <c r="C1264" s="94"/>
      <c r="D1264" s="94"/>
      <c r="E1264" s="94"/>
      <c r="F1264" s="94"/>
      <c r="G1264" s="94"/>
      <c r="H1264" s="94"/>
      <c r="I1264" s="94"/>
      <c r="J1264" s="94"/>
      <c r="K1264" s="94"/>
      <c r="L1264" s="95"/>
      <c r="M1264" s="96" t="s">
        <v>212</v>
      </c>
      <c r="N1264" s="97"/>
      <c r="O1264" s="98"/>
      <c r="P1264" s="99" t="s">
        <v>319</v>
      </c>
      <c r="Q1264" s="100"/>
      <c r="R1264" s="99" t="s">
        <v>33</v>
      </c>
      <c r="S1264" s="100"/>
      <c r="T1264" s="99" t="s">
        <v>602</v>
      </c>
      <c r="U1264" s="100"/>
      <c r="V1264" s="99" t="s">
        <v>603</v>
      </c>
      <c r="W1264" s="101"/>
      <c r="X1264" s="100"/>
      <c r="Y1264" s="102" t="s">
        <v>25</v>
      </c>
      <c r="Z1264" s="103" t="s">
        <v>42</v>
      </c>
      <c r="AA1264" s="103" t="s">
        <v>43</v>
      </c>
    </row>
    <row r="1265" spans="1:27" ht="15" customHeight="1" x14ac:dyDescent="0.25">
      <c r="A1265" s="104" t="s">
        <v>44</v>
      </c>
      <c r="B1265" s="105"/>
      <c r="C1265" s="105"/>
      <c r="D1265" s="105"/>
      <c r="E1265" s="105"/>
      <c r="F1265" s="105"/>
      <c r="G1265" s="105"/>
      <c r="H1265" s="105"/>
      <c r="I1265" s="105"/>
      <c r="J1265" s="105"/>
      <c r="K1265" s="105"/>
      <c r="L1265" s="106"/>
      <c r="M1265" s="84" t="s">
        <v>656</v>
      </c>
      <c r="N1265" s="107"/>
      <c r="O1265" s="85"/>
      <c r="P1265" s="108">
        <f>P1260+P1261+P1262+P1263+P1264</f>
        <v>16.399999999999999</v>
      </c>
      <c r="Q1265" s="109"/>
      <c r="R1265" s="108">
        <f>R1260+R1261+R1262+R1263+R1264</f>
        <v>10.500000000000002</v>
      </c>
      <c r="S1265" s="109"/>
      <c r="T1265" s="108">
        <f>T1260+T1261+T1262+T1263+T1264</f>
        <v>47.3</v>
      </c>
      <c r="U1265" s="109"/>
      <c r="V1265" s="108">
        <f>V1260+V1261+V1262+V1263+V1264</f>
        <v>348.40000000000003</v>
      </c>
      <c r="W1265" s="110"/>
      <c r="X1265" s="109"/>
      <c r="Y1265" s="111">
        <f>Y1260+Y1261+Y1262+Y1263+Y1264</f>
        <v>42.300000000000004</v>
      </c>
      <c r="Z1265" s="112" t="s">
        <v>43</v>
      </c>
      <c r="AA1265" s="112" t="s">
        <v>43</v>
      </c>
    </row>
    <row r="1266" spans="1:27" ht="15" customHeight="1" x14ac:dyDescent="0.25">
      <c r="A1266" s="104" t="s">
        <v>130</v>
      </c>
      <c r="B1266" s="105"/>
      <c r="C1266" s="105"/>
      <c r="D1266" s="105"/>
      <c r="E1266" s="105"/>
      <c r="F1266" s="105"/>
      <c r="G1266" s="105"/>
      <c r="H1266" s="105"/>
      <c r="I1266" s="105"/>
      <c r="J1266" s="105"/>
      <c r="K1266" s="105"/>
      <c r="L1266" s="105"/>
      <c r="M1266" s="105"/>
      <c r="N1266" s="105"/>
      <c r="O1266" s="106"/>
      <c r="P1266" s="108">
        <f>P1242+P1245+P1254+P1258+P1265</f>
        <v>58.68</v>
      </c>
      <c r="Q1266" s="109"/>
      <c r="R1266" s="108">
        <f>R1242+R1245+R1254+R1258+R1265</f>
        <v>54.790000000000006</v>
      </c>
      <c r="S1266" s="109"/>
      <c r="T1266" s="108">
        <f>T1242+T1245+T1254+T1258+T1265</f>
        <v>218.85000000000002</v>
      </c>
      <c r="U1266" s="109"/>
      <c r="V1266" s="108">
        <f>V1242+V1245+V1254+V1258+V1265</f>
        <v>1477.5700000000002</v>
      </c>
      <c r="W1266" s="110"/>
      <c r="X1266" s="109"/>
      <c r="Y1266" s="111">
        <f>Y1242+Y1245+Y1254+Y1258+Y1265</f>
        <v>79.569999999999993</v>
      </c>
      <c r="Z1266" s="112" t="s">
        <v>43</v>
      </c>
      <c r="AA1266" s="112" t="s">
        <v>43</v>
      </c>
    </row>
    <row r="1267" spans="1:27" ht="15" customHeight="1" x14ac:dyDescent="0.25">
      <c r="A1267" s="69" t="s">
        <v>43</v>
      </c>
      <c r="B1267" s="69"/>
      <c r="C1267" s="69"/>
      <c r="D1267" s="69"/>
      <c r="E1267" s="69"/>
      <c r="F1267" s="69"/>
      <c r="G1267" s="69"/>
      <c r="H1267" s="69"/>
      <c r="I1267" s="69"/>
      <c r="J1267" s="69"/>
      <c r="K1267" s="69"/>
      <c r="L1267" s="69"/>
      <c r="M1267" s="69"/>
      <c r="N1267" s="69"/>
      <c r="O1267" s="69"/>
      <c r="P1267" s="69"/>
      <c r="Q1267" s="69"/>
      <c r="R1267" s="69"/>
      <c r="S1267" s="69"/>
      <c r="T1267" s="69"/>
      <c r="U1267" s="69"/>
      <c r="V1267" s="69"/>
      <c r="W1267" s="69"/>
      <c r="X1267" s="69"/>
      <c r="Y1267" s="69"/>
      <c r="Z1267" s="69"/>
      <c r="AA1267" s="69"/>
    </row>
    <row r="1268" spans="1:27" ht="15" customHeight="1" x14ac:dyDescent="0.25">
      <c r="A1268" s="68" t="s">
        <v>565</v>
      </c>
      <c r="B1268" s="68"/>
      <c r="C1268" s="68"/>
      <c r="D1268" s="68"/>
      <c r="E1268" s="68"/>
      <c r="F1268" s="68"/>
      <c r="G1268" s="68"/>
      <c r="H1268" s="68"/>
      <c r="I1268" s="68"/>
      <c r="J1268" s="68"/>
      <c r="K1268" s="68"/>
      <c r="L1268" s="68"/>
      <c r="M1268" s="68"/>
      <c r="N1268" s="68"/>
      <c r="O1268" s="68"/>
      <c r="P1268" s="68"/>
      <c r="Q1268" s="68"/>
      <c r="R1268" s="68"/>
      <c r="S1268" s="68"/>
      <c r="T1268" s="68"/>
      <c r="U1268" s="68"/>
      <c r="V1268" s="68"/>
      <c r="W1268" s="68"/>
      <c r="X1268" s="68"/>
      <c r="Y1268" s="68"/>
      <c r="Z1268" s="69"/>
      <c r="AA1268" s="69"/>
    </row>
    <row r="1269" spans="1:27" ht="15" customHeight="1" x14ac:dyDescent="0.25">
      <c r="A1269" s="70" t="s">
        <v>0</v>
      </c>
      <c r="B1269" s="71"/>
      <c r="C1269" s="71"/>
      <c r="D1269" s="71"/>
      <c r="E1269" s="71"/>
      <c r="F1269" s="71"/>
      <c r="G1269" s="71"/>
      <c r="H1269" s="71"/>
      <c r="I1269" s="71"/>
      <c r="J1269" s="71"/>
      <c r="K1269" s="71"/>
      <c r="L1269" s="72"/>
      <c r="M1269" s="70" t="s">
        <v>1</v>
      </c>
      <c r="N1269" s="71"/>
      <c r="O1269" s="72"/>
      <c r="P1269" s="73" t="s">
        <v>2</v>
      </c>
      <c r="Q1269" s="74"/>
      <c r="R1269" s="74"/>
      <c r="S1269" s="74"/>
      <c r="T1269" s="74"/>
      <c r="U1269" s="75"/>
      <c r="V1269" s="76" t="s">
        <v>3</v>
      </c>
      <c r="W1269" s="77"/>
      <c r="X1269" s="78"/>
      <c r="Y1269" s="79" t="s">
        <v>4</v>
      </c>
      <c r="Z1269" s="80" t="s">
        <v>5</v>
      </c>
      <c r="AA1269" s="80" t="s">
        <v>6</v>
      </c>
    </row>
    <row r="1270" spans="1:27" ht="15" customHeight="1" x14ac:dyDescent="0.25">
      <c r="A1270" s="81"/>
      <c r="B1270" s="82"/>
      <c r="C1270" s="82"/>
      <c r="D1270" s="82"/>
      <c r="E1270" s="82"/>
      <c r="F1270" s="82"/>
      <c r="G1270" s="82"/>
      <c r="H1270" s="82"/>
      <c r="I1270" s="82"/>
      <c r="J1270" s="82"/>
      <c r="K1270" s="82"/>
      <c r="L1270" s="83"/>
      <c r="M1270" s="81"/>
      <c r="N1270" s="82"/>
      <c r="O1270" s="83"/>
      <c r="P1270" s="84" t="s">
        <v>7</v>
      </c>
      <c r="Q1270" s="85"/>
      <c r="R1270" s="84" t="s">
        <v>8</v>
      </c>
      <c r="S1270" s="85"/>
      <c r="T1270" s="84" t="s">
        <v>9</v>
      </c>
      <c r="U1270" s="85"/>
      <c r="V1270" s="86"/>
      <c r="W1270" s="87"/>
      <c r="X1270" s="88"/>
      <c r="Y1270" s="89"/>
      <c r="Z1270" s="90"/>
      <c r="AA1270" s="90"/>
    </row>
    <row r="1271" spans="1:27" ht="15" customHeight="1" x14ac:dyDescent="0.25">
      <c r="A1271" s="91" t="s">
        <v>10</v>
      </c>
      <c r="B1271" s="92"/>
      <c r="C1271" s="92"/>
      <c r="D1271" s="92"/>
      <c r="E1271" s="92"/>
      <c r="F1271" s="92"/>
      <c r="G1271" s="92"/>
      <c r="H1271" s="92"/>
      <c r="I1271" s="92"/>
      <c r="J1271" s="92"/>
      <c r="K1271" s="92"/>
      <c r="L1271" s="92"/>
      <c r="M1271" s="92"/>
      <c r="N1271" s="92"/>
      <c r="O1271" s="92"/>
      <c r="P1271" s="92"/>
      <c r="Q1271" s="92"/>
      <c r="R1271" s="92"/>
      <c r="S1271" s="92"/>
      <c r="T1271" s="92"/>
      <c r="U1271" s="92"/>
      <c r="V1271" s="92"/>
      <c r="W1271" s="92"/>
      <c r="X1271" s="92"/>
      <c r="Y1271" s="92"/>
      <c r="Z1271" s="92"/>
      <c r="AA1271" s="93"/>
    </row>
    <row r="1272" spans="1:27" ht="15" customHeight="1" x14ac:dyDescent="0.25">
      <c r="A1272" s="61" t="s">
        <v>372</v>
      </c>
      <c r="B1272" s="94"/>
      <c r="C1272" s="94"/>
      <c r="D1272" s="94"/>
      <c r="E1272" s="94"/>
      <c r="F1272" s="94"/>
      <c r="G1272" s="94"/>
      <c r="H1272" s="94"/>
      <c r="I1272" s="94"/>
      <c r="J1272" s="94"/>
      <c r="K1272" s="94"/>
      <c r="L1272" s="95"/>
      <c r="M1272" s="96" t="s">
        <v>28</v>
      </c>
      <c r="N1272" s="97"/>
      <c r="O1272" s="98"/>
      <c r="P1272" s="99" t="s">
        <v>220</v>
      </c>
      <c r="Q1272" s="100"/>
      <c r="R1272" s="99" t="s">
        <v>14</v>
      </c>
      <c r="S1272" s="100"/>
      <c r="T1272" s="99" t="s">
        <v>657</v>
      </c>
      <c r="U1272" s="100"/>
      <c r="V1272" s="99" t="s">
        <v>658</v>
      </c>
      <c r="W1272" s="101"/>
      <c r="X1272" s="100"/>
      <c r="Y1272" s="102" t="s">
        <v>33</v>
      </c>
      <c r="Z1272" s="103" t="s">
        <v>373</v>
      </c>
      <c r="AA1272" s="103" t="s">
        <v>55</v>
      </c>
    </row>
    <row r="1273" spans="1:27" ht="15" customHeight="1" x14ac:dyDescent="0.25">
      <c r="A1273" s="61" t="s">
        <v>20</v>
      </c>
      <c r="B1273" s="94"/>
      <c r="C1273" s="94"/>
      <c r="D1273" s="94"/>
      <c r="E1273" s="94"/>
      <c r="F1273" s="94"/>
      <c r="G1273" s="94"/>
      <c r="H1273" s="94"/>
      <c r="I1273" s="94"/>
      <c r="J1273" s="94"/>
      <c r="K1273" s="94"/>
      <c r="L1273" s="95"/>
      <c r="M1273" s="96" t="s">
        <v>137</v>
      </c>
      <c r="N1273" s="97"/>
      <c r="O1273" s="98"/>
      <c r="P1273" s="99" t="s">
        <v>25</v>
      </c>
      <c r="Q1273" s="100"/>
      <c r="R1273" s="99" t="s">
        <v>138</v>
      </c>
      <c r="S1273" s="100"/>
      <c r="T1273" s="99" t="s">
        <v>25</v>
      </c>
      <c r="U1273" s="100"/>
      <c r="V1273" s="99" t="s">
        <v>139</v>
      </c>
      <c r="W1273" s="101"/>
      <c r="X1273" s="100"/>
      <c r="Y1273" s="102" t="s">
        <v>25</v>
      </c>
      <c r="Z1273" s="103" t="s">
        <v>26</v>
      </c>
      <c r="AA1273" s="103" t="s">
        <v>19</v>
      </c>
    </row>
    <row r="1274" spans="1:27" ht="15" customHeight="1" x14ac:dyDescent="0.25">
      <c r="A1274" s="61" t="s">
        <v>140</v>
      </c>
      <c r="B1274" s="94"/>
      <c r="C1274" s="94"/>
      <c r="D1274" s="94"/>
      <c r="E1274" s="94"/>
      <c r="F1274" s="94"/>
      <c r="G1274" s="94"/>
      <c r="H1274" s="94"/>
      <c r="I1274" s="94"/>
      <c r="J1274" s="94"/>
      <c r="K1274" s="94"/>
      <c r="L1274" s="95"/>
      <c r="M1274" s="96" t="s">
        <v>21</v>
      </c>
      <c r="N1274" s="97"/>
      <c r="O1274" s="98"/>
      <c r="P1274" s="99" t="s">
        <v>29</v>
      </c>
      <c r="Q1274" s="100"/>
      <c r="R1274" s="99" t="s">
        <v>61</v>
      </c>
      <c r="S1274" s="100"/>
      <c r="T1274" s="99" t="s">
        <v>25</v>
      </c>
      <c r="U1274" s="100"/>
      <c r="V1274" s="99" t="s">
        <v>141</v>
      </c>
      <c r="W1274" s="101"/>
      <c r="X1274" s="100"/>
      <c r="Y1274" s="102" t="s">
        <v>22</v>
      </c>
      <c r="Z1274" s="103" t="s">
        <v>142</v>
      </c>
      <c r="AA1274" s="103" t="s">
        <v>19</v>
      </c>
    </row>
    <row r="1275" spans="1:27" ht="15" customHeight="1" x14ac:dyDescent="0.25">
      <c r="A1275" s="61" t="s">
        <v>36</v>
      </c>
      <c r="B1275" s="94"/>
      <c r="C1275" s="94"/>
      <c r="D1275" s="94"/>
      <c r="E1275" s="94"/>
      <c r="F1275" s="94"/>
      <c r="G1275" s="94"/>
      <c r="H1275" s="94"/>
      <c r="I1275" s="94"/>
      <c r="J1275" s="94"/>
      <c r="K1275" s="94"/>
      <c r="L1275" s="95"/>
      <c r="M1275" s="96">
        <v>30</v>
      </c>
      <c r="N1275" s="97"/>
      <c r="O1275" s="98"/>
      <c r="P1275" s="99">
        <v>2.2999999999999998</v>
      </c>
      <c r="Q1275" s="100"/>
      <c r="R1275" s="99">
        <v>0.9</v>
      </c>
      <c r="S1275" s="100"/>
      <c r="T1275" s="99">
        <v>15</v>
      </c>
      <c r="U1275" s="100"/>
      <c r="V1275" s="99">
        <v>76</v>
      </c>
      <c r="W1275" s="101"/>
      <c r="X1275" s="100"/>
      <c r="Y1275" s="102" t="s">
        <v>25</v>
      </c>
      <c r="Z1275" s="103" t="s">
        <v>42</v>
      </c>
      <c r="AA1275" s="103" t="s">
        <v>43</v>
      </c>
    </row>
    <row r="1276" spans="1:27" ht="15" customHeight="1" x14ac:dyDescent="0.25">
      <c r="A1276" s="61" t="s">
        <v>222</v>
      </c>
      <c r="B1276" s="94"/>
      <c r="C1276" s="94"/>
      <c r="D1276" s="94"/>
      <c r="E1276" s="94"/>
      <c r="F1276" s="94"/>
      <c r="G1276" s="94"/>
      <c r="H1276" s="94"/>
      <c r="I1276" s="94"/>
      <c r="J1276" s="94"/>
      <c r="K1276" s="94"/>
      <c r="L1276" s="95"/>
      <c r="M1276" s="96">
        <v>130</v>
      </c>
      <c r="N1276" s="97"/>
      <c r="O1276" s="98"/>
      <c r="P1276" s="99">
        <v>2.4</v>
      </c>
      <c r="Q1276" s="100"/>
      <c r="R1276" s="99">
        <v>2</v>
      </c>
      <c r="S1276" s="100"/>
      <c r="T1276" s="99">
        <v>10.7</v>
      </c>
      <c r="U1276" s="100"/>
      <c r="V1276" s="99">
        <v>62.1</v>
      </c>
      <c r="W1276" s="101"/>
      <c r="X1276" s="100"/>
      <c r="Y1276" s="102" t="s">
        <v>17</v>
      </c>
      <c r="Z1276" s="103" t="s">
        <v>225</v>
      </c>
      <c r="AA1276" s="103" t="s">
        <v>103</v>
      </c>
    </row>
    <row r="1277" spans="1:27" ht="15" customHeight="1" x14ac:dyDescent="0.25">
      <c r="A1277" s="104" t="s">
        <v>44</v>
      </c>
      <c r="B1277" s="105"/>
      <c r="C1277" s="105"/>
      <c r="D1277" s="105"/>
      <c r="E1277" s="105"/>
      <c r="F1277" s="105"/>
      <c r="G1277" s="105"/>
      <c r="H1277" s="105"/>
      <c r="I1277" s="105"/>
      <c r="J1277" s="105"/>
      <c r="K1277" s="105"/>
      <c r="L1277" s="106"/>
      <c r="M1277" s="84">
        <f>M1272+M1273+M1274+M1275+M1276</f>
        <v>325</v>
      </c>
      <c r="N1277" s="107"/>
      <c r="O1277" s="85"/>
      <c r="P1277" s="108">
        <f>P1272+P1273+P1274+P1275+P1276</f>
        <v>10.1</v>
      </c>
      <c r="Q1277" s="109"/>
      <c r="R1277" s="108">
        <f>R1272+R1273+R1274+R1275+R1276</f>
        <v>17.600000000000001</v>
      </c>
      <c r="S1277" s="109"/>
      <c r="T1277" s="108">
        <f>T1272+T1273+T1274+T1275+T1276</f>
        <v>41.3</v>
      </c>
      <c r="U1277" s="109"/>
      <c r="V1277" s="108">
        <f>V1272+V1273+V1274+V1275+V1276</f>
        <v>339.90000000000003</v>
      </c>
      <c r="W1277" s="110"/>
      <c r="X1277" s="109"/>
      <c r="Y1277" s="111">
        <f>Y1272+Y1273+Y1274+Y1275+Y1276</f>
        <v>1</v>
      </c>
      <c r="Z1277" s="112" t="s">
        <v>43</v>
      </c>
      <c r="AA1277" s="112" t="s">
        <v>43</v>
      </c>
    </row>
    <row r="1278" spans="1:27" ht="15" customHeight="1" x14ac:dyDescent="0.25">
      <c r="A1278" s="91" t="s">
        <v>47</v>
      </c>
      <c r="B1278" s="92"/>
      <c r="C1278" s="92"/>
      <c r="D1278" s="92"/>
      <c r="E1278" s="92"/>
      <c r="F1278" s="92"/>
      <c r="G1278" s="92"/>
      <c r="H1278" s="92"/>
      <c r="I1278" s="92"/>
      <c r="J1278" s="92"/>
      <c r="K1278" s="92"/>
      <c r="L1278" s="92"/>
      <c r="M1278" s="92"/>
      <c r="N1278" s="92"/>
      <c r="O1278" s="92"/>
      <c r="P1278" s="92"/>
      <c r="Q1278" s="92"/>
      <c r="R1278" s="92"/>
      <c r="S1278" s="92"/>
      <c r="T1278" s="92"/>
      <c r="U1278" s="92"/>
      <c r="V1278" s="92"/>
      <c r="W1278" s="92"/>
      <c r="X1278" s="92"/>
      <c r="Y1278" s="92"/>
      <c r="Z1278" s="92"/>
      <c r="AA1278" s="93"/>
    </row>
    <row r="1279" spans="1:27" ht="15" customHeight="1" x14ac:dyDescent="0.25">
      <c r="A1279" s="61" t="s">
        <v>229</v>
      </c>
      <c r="B1279" s="94"/>
      <c r="C1279" s="94"/>
      <c r="D1279" s="94"/>
      <c r="E1279" s="94"/>
      <c r="F1279" s="94"/>
      <c r="G1279" s="94"/>
      <c r="H1279" s="94"/>
      <c r="I1279" s="94"/>
      <c r="J1279" s="94"/>
      <c r="K1279" s="94"/>
      <c r="L1279" s="95"/>
      <c r="M1279" s="96" t="s">
        <v>476</v>
      </c>
      <c r="N1279" s="97"/>
      <c r="O1279" s="98"/>
      <c r="P1279" s="99" t="s">
        <v>17</v>
      </c>
      <c r="Q1279" s="100"/>
      <c r="R1279" s="99" t="s">
        <v>33</v>
      </c>
      <c r="S1279" s="100"/>
      <c r="T1279" s="99" t="s">
        <v>659</v>
      </c>
      <c r="U1279" s="100"/>
      <c r="V1279" s="99" t="s">
        <v>660</v>
      </c>
      <c r="W1279" s="101"/>
      <c r="X1279" s="100"/>
      <c r="Y1279" s="102" t="s">
        <v>191</v>
      </c>
      <c r="Z1279" s="103" t="s">
        <v>122</v>
      </c>
      <c r="AA1279" s="103" t="s">
        <v>35</v>
      </c>
    </row>
    <row r="1280" spans="1:27" ht="15" customHeight="1" x14ac:dyDescent="0.25">
      <c r="A1280" s="104" t="s">
        <v>44</v>
      </c>
      <c r="B1280" s="105"/>
      <c r="C1280" s="105"/>
      <c r="D1280" s="105"/>
      <c r="E1280" s="105"/>
      <c r="F1280" s="105"/>
      <c r="G1280" s="105"/>
      <c r="H1280" s="105"/>
      <c r="I1280" s="105"/>
      <c r="J1280" s="105"/>
      <c r="K1280" s="105"/>
      <c r="L1280" s="106"/>
      <c r="M1280" s="84" t="s">
        <v>476</v>
      </c>
      <c r="N1280" s="107"/>
      <c r="O1280" s="85"/>
      <c r="P1280" s="108" t="s">
        <v>17</v>
      </c>
      <c r="Q1280" s="109"/>
      <c r="R1280" s="108" t="s">
        <v>33</v>
      </c>
      <c r="S1280" s="109"/>
      <c r="T1280" s="108" t="s">
        <v>659</v>
      </c>
      <c r="U1280" s="109"/>
      <c r="V1280" s="108" t="s">
        <v>660</v>
      </c>
      <c r="W1280" s="110"/>
      <c r="X1280" s="109"/>
      <c r="Y1280" s="111" t="s">
        <v>191</v>
      </c>
      <c r="Z1280" s="112" t="s">
        <v>43</v>
      </c>
      <c r="AA1280" s="112" t="s">
        <v>43</v>
      </c>
    </row>
    <row r="1281" spans="1:27" ht="15" customHeight="1" x14ac:dyDescent="0.25">
      <c r="A1281" s="91" t="s">
        <v>56</v>
      </c>
      <c r="B1281" s="92"/>
      <c r="C1281" s="92"/>
      <c r="D1281" s="92"/>
      <c r="E1281" s="92"/>
      <c r="F1281" s="92"/>
      <c r="G1281" s="92"/>
      <c r="H1281" s="92"/>
      <c r="I1281" s="92"/>
      <c r="J1281" s="92"/>
      <c r="K1281" s="92"/>
      <c r="L1281" s="92"/>
      <c r="M1281" s="92"/>
      <c r="N1281" s="92"/>
      <c r="O1281" s="92"/>
      <c r="P1281" s="92"/>
      <c r="Q1281" s="92"/>
      <c r="R1281" s="92"/>
      <c r="S1281" s="92"/>
      <c r="T1281" s="92"/>
      <c r="U1281" s="92"/>
      <c r="V1281" s="92"/>
      <c r="W1281" s="92"/>
      <c r="X1281" s="92"/>
      <c r="Y1281" s="92"/>
      <c r="Z1281" s="92"/>
      <c r="AA1281" s="93"/>
    </row>
    <row r="1282" spans="1:27" ht="15" customHeight="1" x14ac:dyDescent="0.25">
      <c r="A1282" s="61" t="s">
        <v>232</v>
      </c>
      <c r="B1282" s="94"/>
      <c r="C1282" s="94"/>
      <c r="D1282" s="94"/>
      <c r="E1282" s="94"/>
      <c r="F1282" s="94"/>
      <c r="G1282" s="94"/>
      <c r="H1282" s="94"/>
      <c r="I1282" s="94"/>
      <c r="J1282" s="94"/>
      <c r="K1282" s="94"/>
      <c r="L1282" s="95"/>
      <c r="M1282" s="96" t="s">
        <v>226</v>
      </c>
      <c r="N1282" s="97"/>
      <c r="O1282" s="98"/>
      <c r="P1282" s="99" t="s">
        <v>50</v>
      </c>
      <c r="Q1282" s="100"/>
      <c r="R1282" s="99" t="s">
        <v>79</v>
      </c>
      <c r="S1282" s="100"/>
      <c r="T1282" s="99" t="s">
        <v>220</v>
      </c>
      <c r="U1282" s="100"/>
      <c r="V1282" s="99" t="s">
        <v>628</v>
      </c>
      <c r="W1282" s="101"/>
      <c r="X1282" s="100"/>
      <c r="Y1282" s="102" t="s">
        <v>623</v>
      </c>
      <c r="Z1282" s="103" t="s">
        <v>236</v>
      </c>
      <c r="AA1282" s="103" t="s">
        <v>55</v>
      </c>
    </row>
    <row r="1283" spans="1:27" ht="15" customHeight="1" x14ac:dyDescent="0.25">
      <c r="A1283" s="61" t="s">
        <v>375</v>
      </c>
      <c r="B1283" s="94"/>
      <c r="C1283" s="94"/>
      <c r="D1283" s="94"/>
      <c r="E1283" s="94"/>
      <c r="F1283" s="94"/>
      <c r="G1283" s="94"/>
      <c r="H1283" s="94"/>
      <c r="I1283" s="94"/>
      <c r="J1283" s="94"/>
      <c r="K1283" s="94"/>
      <c r="L1283" s="95"/>
      <c r="M1283" s="96" t="s">
        <v>609</v>
      </c>
      <c r="N1283" s="97"/>
      <c r="O1283" s="98"/>
      <c r="P1283" s="99" t="s">
        <v>13</v>
      </c>
      <c r="Q1283" s="100"/>
      <c r="R1283" s="99" t="s">
        <v>138</v>
      </c>
      <c r="S1283" s="100"/>
      <c r="T1283" s="99" t="s">
        <v>624</v>
      </c>
      <c r="U1283" s="100"/>
      <c r="V1283" s="99" t="s">
        <v>661</v>
      </c>
      <c r="W1283" s="101"/>
      <c r="X1283" s="100"/>
      <c r="Y1283" s="102" t="s">
        <v>338</v>
      </c>
      <c r="Z1283" s="103" t="s">
        <v>380</v>
      </c>
      <c r="AA1283" s="103" t="s">
        <v>103</v>
      </c>
    </row>
    <row r="1284" spans="1:27" ht="15" customHeight="1" x14ac:dyDescent="0.25">
      <c r="A1284" s="61" t="s">
        <v>662</v>
      </c>
      <c r="B1284" s="94"/>
      <c r="C1284" s="94"/>
      <c r="D1284" s="94"/>
      <c r="E1284" s="94"/>
      <c r="F1284" s="94"/>
      <c r="G1284" s="94"/>
      <c r="H1284" s="94"/>
      <c r="I1284" s="94"/>
      <c r="J1284" s="94"/>
      <c r="K1284" s="94"/>
      <c r="L1284" s="95"/>
      <c r="M1284" s="96">
        <v>160</v>
      </c>
      <c r="N1284" s="97"/>
      <c r="O1284" s="98"/>
      <c r="P1284" s="99">
        <v>7.9</v>
      </c>
      <c r="Q1284" s="100"/>
      <c r="R1284" s="99">
        <v>5.0999999999999996</v>
      </c>
      <c r="S1284" s="100"/>
      <c r="T1284" s="99">
        <v>14.5</v>
      </c>
      <c r="U1284" s="100"/>
      <c r="V1284" s="99">
        <v>135.19999999999999</v>
      </c>
      <c r="W1284" s="101"/>
      <c r="X1284" s="100"/>
      <c r="Y1284" s="102">
        <v>6.4</v>
      </c>
      <c r="Z1284" s="103" t="s">
        <v>663</v>
      </c>
      <c r="AA1284" s="103" t="s">
        <v>103</v>
      </c>
    </row>
    <row r="1285" spans="1:27" ht="15" customHeight="1" x14ac:dyDescent="0.25">
      <c r="A1285" s="61" t="s">
        <v>180</v>
      </c>
      <c r="B1285" s="94"/>
      <c r="C1285" s="94"/>
      <c r="D1285" s="94"/>
      <c r="E1285" s="94"/>
      <c r="F1285" s="94"/>
      <c r="G1285" s="94"/>
      <c r="H1285" s="94"/>
      <c r="I1285" s="94"/>
      <c r="J1285" s="94"/>
      <c r="K1285" s="94"/>
      <c r="L1285" s="95"/>
      <c r="M1285" s="96" t="s">
        <v>28</v>
      </c>
      <c r="N1285" s="97"/>
      <c r="O1285" s="98"/>
      <c r="P1285" s="99" t="s">
        <v>33</v>
      </c>
      <c r="Q1285" s="100"/>
      <c r="R1285" s="99" t="s">
        <v>25</v>
      </c>
      <c r="S1285" s="100"/>
      <c r="T1285" s="99" t="s">
        <v>181</v>
      </c>
      <c r="U1285" s="100"/>
      <c r="V1285" s="99" t="s">
        <v>182</v>
      </c>
      <c r="W1285" s="101"/>
      <c r="X1285" s="100"/>
      <c r="Y1285" s="102" t="s">
        <v>25</v>
      </c>
      <c r="Z1285" s="103" t="s">
        <v>183</v>
      </c>
      <c r="AA1285" s="103" t="s">
        <v>35</v>
      </c>
    </row>
    <row r="1286" spans="1:27" ht="15" customHeight="1" x14ac:dyDescent="0.25">
      <c r="A1286" s="61" t="s">
        <v>91</v>
      </c>
      <c r="B1286" s="94"/>
      <c r="C1286" s="94"/>
      <c r="D1286" s="94"/>
      <c r="E1286" s="94"/>
      <c r="F1286" s="94"/>
      <c r="G1286" s="94"/>
      <c r="H1286" s="94"/>
      <c r="I1286" s="94"/>
      <c r="J1286" s="94"/>
      <c r="K1286" s="94"/>
      <c r="L1286" s="95"/>
      <c r="M1286" s="96">
        <v>30</v>
      </c>
      <c r="N1286" s="97"/>
      <c r="O1286" s="98"/>
      <c r="P1286" s="99">
        <v>2.5</v>
      </c>
      <c r="Q1286" s="100"/>
      <c r="R1286" s="99">
        <v>0.4</v>
      </c>
      <c r="S1286" s="100"/>
      <c r="T1286" s="99">
        <v>14.3</v>
      </c>
      <c r="U1286" s="100"/>
      <c r="V1286" s="99">
        <v>63.3</v>
      </c>
      <c r="W1286" s="101"/>
      <c r="X1286" s="100"/>
      <c r="Y1286" s="102" t="s">
        <v>25</v>
      </c>
      <c r="Z1286" s="103" t="s">
        <v>42</v>
      </c>
      <c r="AA1286" s="103" t="s">
        <v>43</v>
      </c>
    </row>
    <row r="1287" spans="1:27" ht="15" customHeight="1" x14ac:dyDescent="0.25">
      <c r="A1287" s="104" t="s">
        <v>44</v>
      </c>
      <c r="B1287" s="105"/>
      <c r="C1287" s="105"/>
      <c r="D1287" s="105"/>
      <c r="E1287" s="105"/>
      <c r="F1287" s="105"/>
      <c r="G1287" s="105"/>
      <c r="H1287" s="105"/>
      <c r="I1287" s="105"/>
      <c r="J1287" s="105"/>
      <c r="K1287" s="105"/>
      <c r="L1287" s="106"/>
      <c r="M1287" s="84">
        <v>564</v>
      </c>
      <c r="N1287" s="107"/>
      <c r="O1287" s="85"/>
      <c r="P1287" s="108">
        <f>P1282+P1283+P1284+P1285+P1286</f>
        <v>16.899999999999999</v>
      </c>
      <c r="Q1287" s="109"/>
      <c r="R1287" s="108">
        <f>R1282+R1283+R1284+R1285+R1286</f>
        <v>13.2</v>
      </c>
      <c r="S1287" s="109"/>
      <c r="T1287" s="108">
        <f>T1282+T1283+T1284+T1285+T1286</f>
        <v>62.899999999999991</v>
      </c>
      <c r="U1287" s="109"/>
      <c r="V1287" s="108">
        <f>V1282+V1283+V1284+V1285+V1286</f>
        <v>416.99999999999994</v>
      </c>
      <c r="W1287" s="110"/>
      <c r="X1287" s="109"/>
      <c r="Y1287" s="111">
        <f>Y1282+Y1283+Y1284+Y1285+Y1286</f>
        <v>12.6</v>
      </c>
      <c r="Z1287" s="112" t="s">
        <v>43</v>
      </c>
      <c r="AA1287" s="112" t="s">
        <v>43</v>
      </c>
    </row>
    <row r="1288" spans="1:27" ht="15" customHeight="1" x14ac:dyDescent="0.25">
      <c r="A1288" s="91" t="s">
        <v>96</v>
      </c>
      <c r="B1288" s="92"/>
      <c r="C1288" s="92"/>
      <c r="D1288" s="92"/>
      <c r="E1288" s="92"/>
      <c r="F1288" s="92"/>
      <c r="G1288" s="92"/>
      <c r="H1288" s="92"/>
      <c r="I1288" s="92"/>
      <c r="J1288" s="92"/>
      <c r="K1288" s="92"/>
      <c r="L1288" s="92"/>
      <c r="M1288" s="92"/>
      <c r="N1288" s="92"/>
      <c r="O1288" s="92"/>
      <c r="P1288" s="92"/>
      <c r="Q1288" s="92"/>
      <c r="R1288" s="92"/>
      <c r="S1288" s="92"/>
      <c r="T1288" s="92"/>
      <c r="U1288" s="92"/>
      <c r="V1288" s="92"/>
      <c r="W1288" s="92"/>
      <c r="X1288" s="92"/>
      <c r="Y1288" s="92"/>
      <c r="Z1288" s="92"/>
      <c r="AA1288" s="93"/>
    </row>
    <row r="1289" spans="1:27" ht="15" customHeight="1" x14ac:dyDescent="0.25">
      <c r="A1289" s="61" t="s">
        <v>385</v>
      </c>
      <c r="B1289" s="94"/>
      <c r="C1289" s="94"/>
      <c r="D1289" s="94"/>
      <c r="E1289" s="94"/>
      <c r="F1289" s="94"/>
      <c r="G1289" s="94"/>
      <c r="H1289" s="94"/>
      <c r="I1289" s="94"/>
      <c r="J1289" s="94"/>
      <c r="K1289" s="94"/>
      <c r="L1289" s="95"/>
      <c r="M1289" s="96" t="s">
        <v>37</v>
      </c>
      <c r="N1289" s="97"/>
      <c r="O1289" s="98"/>
      <c r="P1289" s="99" t="s">
        <v>186</v>
      </c>
      <c r="Q1289" s="100"/>
      <c r="R1289" s="99" t="s">
        <v>220</v>
      </c>
      <c r="S1289" s="100"/>
      <c r="T1289" s="99" t="s">
        <v>522</v>
      </c>
      <c r="U1289" s="100"/>
      <c r="V1289" s="99" t="s">
        <v>664</v>
      </c>
      <c r="W1289" s="101"/>
      <c r="X1289" s="100"/>
      <c r="Y1289" s="102" t="s">
        <v>25</v>
      </c>
      <c r="Z1289" s="103" t="s">
        <v>388</v>
      </c>
      <c r="AA1289" s="103" t="s">
        <v>19</v>
      </c>
    </row>
    <row r="1290" spans="1:27" ht="15" customHeight="1" x14ac:dyDescent="0.25">
      <c r="A1290" s="61" t="s">
        <v>189</v>
      </c>
      <c r="B1290" s="94"/>
      <c r="C1290" s="94"/>
      <c r="D1290" s="94"/>
      <c r="E1290" s="94"/>
      <c r="F1290" s="94"/>
      <c r="G1290" s="94"/>
      <c r="H1290" s="94"/>
      <c r="I1290" s="94"/>
      <c r="J1290" s="94"/>
      <c r="K1290" s="94"/>
      <c r="L1290" s="95"/>
      <c r="M1290" s="96">
        <v>150</v>
      </c>
      <c r="N1290" s="97"/>
      <c r="O1290" s="98"/>
      <c r="P1290" s="99">
        <v>7.5</v>
      </c>
      <c r="Q1290" s="100"/>
      <c r="R1290" s="99">
        <v>4.7</v>
      </c>
      <c r="S1290" s="100"/>
      <c r="T1290" s="99">
        <v>12.8</v>
      </c>
      <c r="U1290" s="100"/>
      <c r="V1290" s="99">
        <v>130.5</v>
      </c>
      <c r="W1290" s="101"/>
      <c r="X1290" s="100"/>
      <c r="Y1290" s="102" t="s">
        <v>59</v>
      </c>
      <c r="Z1290" s="103" t="s">
        <v>193</v>
      </c>
      <c r="AA1290" s="103" t="s">
        <v>55</v>
      </c>
    </row>
    <row r="1291" spans="1:27" ht="15" customHeight="1" x14ac:dyDescent="0.25">
      <c r="A1291" s="104" t="s">
        <v>44</v>
      </c>
      <c r="B1291" s="105"/>
      <c r="C1291" s="105"/>
      <c r="D1291" s="105"/>
      <c r="E1291" s="105"/>
      <c r="F1291" s="105"/>
      <c r="G1291" s="105"/>
      <c r="H1291" s="105"/>
      <c r="I1291" s="105"/>
      <c r="J1291" s="105"/>
      <c r="K1291" s="105"/>
      <c r="L1291" s="106"/>
      <c r="M1291" s="84">
        <f>M1289+M1290</f>
        <v>200</v>
      </c>
      <c r="N1291" s="107"/>
      <c r="O1291" s="85"/>
      <c r="P1291" s="108">
        <f>P1289+P1290</f>
        <v>11.3</v>
      </c>
      <c r="Q1291" s="109"/>
      <c r="R1291" s="108">
        <f>R1289+R1290</f>
        <v>7.8000000000000007</v>
      </c>
      <c r="S1291" s="109"/>
      <c r="T1291" s="108">
        <f>T1289+T1290</f>
        <v>41</v>
      </c>
      <c r="U1291" s="109"/>
      <c r="V1291" s="108">
        <f>V1289+V1290</f>
        <v>266.2</v>
      </c>
      <c r="W1291" s="110"/>
      <c r="X1291" s="109"/>
      <c r="Y1291" s="111">
        <f>Y1289+Y1290</f>
        <v>1</v>
      </c>
      <c r="Z1291" s="112" t="s">
        <v>43</v>
      </c>
      <c r="AA1291" s="112" t="s">
        <v>43</v>
      </c>
    </row>
    <row r="1292" spans="1:27" ht="15" customHeight="1" x14ac:dyDescent="0.25">
      <c r="A1292" s="91" t="s">
        <v>115</v>
      </c>
      <c r="B1292" s="92"/>
      <c r="C1292" s="92"/>
      <c r="D1292" s="92"/>
      <c r="E1292" s="92"/>
      <c r="F1292" s="92"/>
      <c r="G1292" s="92"/>
      <c r="H1292" s="92"/>
      <c r="I1292" s="92"/>
      <c r="J1292" s="92"/>
      <c r="K1292" s="92"/>
      <c r="L1292" s="92"/>
      <c r="M1292" s="92"/>
      <c r="N1292" s="92"/>
      <c r="O1292" s="92"/>
      <c r="P1292" s="92"/>
      <c r="Q1292" s="92"/>
      <c r="R1292" s="92"/>
      <c r="S1292" s="92"/>
      <c r="T1292" s="92"/>
      <c r="U1292" s="92"/>
      <c r="V1292" s="92"/>
      <c r="W1292" s="92"/>
      <c r="X1292" s="92"/>
      <c r="Y1292" s="92"/>
      <c r="Z1292" s="92"/>
      <c r="AA1292" s="93"/>
    </row>
    <row r="1293" spans="1:27" ht="15" customHeight="1" x14ac:dyDescent="0.25">
      <c r="A1293" s="61" t="s">
        <v>396</v>
      </c>
      <c r="B1293" s="94"/>
      <c r="C1293" s="94"/>
      <c r="D1293" s="94"/>
      <c r="E1293" s="94"/>
      <c r="F1293" s="94"/>
      <c r="G1293" s="94"/>
      <c r="H1293" s="94"/>
      <c r="I1293" s="94"/>
      <c r="J1293" s="94"/>
      <c r="K1293" s="94"/>
      <c r="L1293" s="95"/>
      <c r="M1293" s="96">
        <v>50</v>
      </c>
      <c r="N1293" s="97"/>
      <c r="O1293" s="98"/>
      <c r="P1293" s="99">
        <v>8</v>
      </c>
      <c r="Q1293" s="100"/>
      <c r="R1293" s="99">
        <v>3.1</v>
      </c>
      <c r="S1293" s="100"/>
      <c r="T1293" s="99">
        <v>2.9</v>
      </c>
      <c r="U1293" s="100"/>
      <c r="V1293" s="99">
        <v>63.2</v>
      </c>
      <c r="W1293" s="101"/>
      <c r="X1293" s="100"/>
      <c r="Y1293" s="102" t="s">
        <v>356</v>
      </c>
      <c r="Z1293" s="103" t="s">
        <v>399</v>
      </c>
      <c r="AA1293" s="103" t="s">
        <v>55</v>
      </c>
    </row>
    <row r="1294" spans="1:27" ht="15" customHeight="1" x14ac:dyDescent="0.25">
      <c r="A1294" s="61" t="s">
        <v>248</v>
      </c>
      <c r="B1294" s="94"/>
      <c r="C1294" s="94"/>
      <c r="D1294" s="94"/>
      <c r="E1294" s="94"/>
      <c r="F1294" s="94"/>
      <c r="G1294" s="94"/>
      <c r="H1294" s="94"/>
      <c r="I1294" s="94"/>
      <c r="J1294" s="94"/>
      <c r="K1294" s="94"/>
      <c r="L1294" s="95"/>
      <c r="M1294" s="96" t="s">
        <v>665</v>
      </c>
      <c r="N1294" s="97"/>
      <c r="O1294" s="98"/>
      <c r="P1294" s="99" t="s">
        <v>146</v>
      </c>
      <c r="Q1294" s="100"/>
      <c r="R1294" s="99" t="s">
        <v>80</v>
      </c>
      <c r="S1294" s="100"/>
      <c r="T1294" s="99" t="s">
        <v>666</v>
      </c>
      <c r="U1294" s="100"/>
      <c r="V1294" s="99" t="s">
        <v>667</v>
      </c>
      <c r="W1294" s="101"/>
      <c r="X1294" s="100"/>
      <c r="Y1294" s="102" t="s">
        <v>659</v>
      </c>
      <c r="Z1294" s="103" t="s">
        <v>251</v>
      </c>
      <c r="AA1294" s="103" t="s">
        <v>35</v>
      </c>
    </row>
    <row r="1295" spans="1:27" ht="15" customHeight="1" x14ac:dyDescent="0.25">
      <c r="A1295" s="61" t="s">
        <v>82</v>
      </c>
      <c r="B1295" s="94"/>
      <c r="C1295" s="94"/>
      <c r="D1295" s="94"/>
      <c r="E1295" s="94"/>
      <c r="F1295" s="94"/>
      <c r="G1295" s="94"/>
      <c r="H1295" s="94"/>
      <c r="I1295" s="94"/>
      <c r="J1295" s="94"/>
      <c r="K1295" s="94"/>
      <c r="L1295" s="95"/>
      <c r="M1295" s="96" t="s">
        <v>597</v>
      </c>
      <c r="N1295" s="97"/>
      <c r="O1295" s="98"/>
      <c r="P1295" s="99" t="s">
        <v>33</v>
      </c>
      <c r="Q1295" s="100"/>
      <c r="R1295" s="99" t="s">
        <v>50</v>
      </c>
      <c r="S1295" s="100"/>
      <c r="T1295" s="99" t="s">
        <v>598</v>
      </c>
      <c r="U1295" s="100"/>
      <c r="V1295" s="99" t="s">
        <v>367</v>
      </c>
      <c r="W1295" s="101"/>
      <c r="X1295" s="100"/>
      <c r="Y1295" s="102" t="s">
        <v>33</v>
      </c>
      <c r="Z1295" s="103" t="s">
        <v>86</v>
      </c>
      <c r="AA1295" s="103" t="s">
        <v>35</v>
      </c>
    </row>
    <row r="1296" spans="1:27" ht="15" customHeight="1" x14ac:dyDescent="0.25">
      <c r="A1296" s="61" t="s">
        <v>276</v>
      </c>
      <c r="B1296" s="94"/>
      <c r="C1296" s="94"/>
      <c r="D1296" s="94"/>
      <c r="E1296" s="94"/>
      <c r="F1296" s="94"/>
      <c r="G1296" s="94"/>
      <c r="H1296" s="94"/>
      <c r="I1296" s="94"/>
      <c r="J1296" s="94"/>
      <c r="K1296" s="94"/>
      <c r="L1296" s="95"/>
      <c r="M1296" s="96" t="s">
        <v>12</v>
      </c>
      <c r="N1296" s="97"/>
      <c r="O1296" s="98"/>
      <c r="P1296" s="99">
        <v>1.3</v>
      </c>
      <c r="Q1296" s="100"/>
      <c r="R1296" s="99">
        <v>1.1000000000000001</v>
      </c>
      <c r="S1296" s="100"/>
      <c r="T1296" s="99">
        <v>14</v>
      </c>
      <c r="U1296" s="100"/>
      <c r="V1296" s="99">
        <v>65</v>
      </c>
      <c r="W1296" s="101"/>
      <c r="X1296" s="100"/>
      <c r="Y1296" s="102" t="s">
        <v>25</v>
      </c>
      <c r="Z1296" s="103" t="s">
        <v>277</v>
      </c>
      <c r="AA1296" s="103" t="s">
        <v>55</v>
      </c>
    </row>
    <row r="1297" spans="1:27" ht="15" customHeight="1" x14ac:dyDescent="0.25">
      <c r="A1297" s="61" t="s">
        <v>91</v>
      </c>
      <c r="B1297" s="94"/>
      <c r="C1297" s="94"/>
      <c r="D1297" s="94"/>
      <c r="E1297" s="94"/>
      <c r="F1297" s="94"/>
      <c r="G1297" s="94"/>
      <c r="H1297" s="94"/>
      <c r="I1297" s="94"/>
      <c r="J1297" s="94"/>
      <c r="K1297" s="94"/>
      <c r="L1297" s="95"/>
      <c r="M1297" s="96" t="s">
        <v>212</v>
      </c>
      <c r="N1297" s="97"/>
      <c r="O1297" s="98"/>
      <c r="P1297" s="99" t="s">
        <v>319</v>
      </c>
      <c r="Q1297" s="100"/>
      <c r="R1297" s="99" t="s">
        <v>33</v>
      </c>
      <c r="S1297" s="100"/>
      <c r="T1297" s="99" t="s">
        <v>602</v>
      </c>
      <c r="U1297" s="100"/>
      <c r="V1297" s="99" t="s">
        <v>603</v>
      </c>
      <c r="W1297" s="101"/>
      <c r="X1297" s="100"/>
      <c r="Y1297" s="102" t="s">
        <v>25</v>
      </c>
      <c r="Z1297" s="103" t="s">
        <v>42</v>
      </c>
      <c r="AA1297" s="103" t="s">
        <v>43</v>
      </c>
    </row>
    <row r="1298" spans="1:27" ht="15" customHeight="1" x14ac:dyDescent="0.25">
      <c r="A1298" s="104" t="s">
        <v>44</v>
      </c>
      <c r="B1298" s="105"/>
      <c r="C1298" s="105"/>
      <c r="D1298" s="105"/>
      <c r="E1298" s="105"/>
      <c r="F1298" s="105"/>
      <c r="G1298" s="105"/>
      <c r="H1298" s="105"/>
      <c r="I1298" s="105"/>
      <c r="J1298" s="105"/>
      <c r="K1298" s="105"/>
      <c r="L1298" s="106"/>
      <c r="M1298" s="84" t="s">
        <v>209</v>
      </c>
      <c r="N1298" s="107"/>
      <c r="O1298" s="85"/>
      <c r="P1298" s="108">
        <f>P1293+P1294+P1295+P1296+P1297</f>
        <v>14.9</v>
      </c>
      <c r="Q1298" s="109"/>
      <c r="R1298" s="108">
        <f>R1293+R1294+R1295+R1296+R1297</f>
        <v>9.6000000000000014</v>
      </c>
      <c r="S1298" s="109"/>
      <c r="T1298" s="108">
        <f>T1293+T1294+T1295+T1296+T1297</f>
        <v>56.899999999999991</v>
      </c>
      <c r="U1298" s="109"/>
      <c r="V1298" s="108">
        <f>V1293+V1294+V1295+V1296+V1297</f>
        <v>332</v>
      </c>
      <c r="W1298" s="110"/>
      <c r="X1298" s="109"/>
      <c r="Y1298" s="111">
        <f>Y1293+Y1294+Y1295</f>
        <v>13.100000000000001</v>
      </c>
      <c r="Z1298" s="112" t="s">
        <v>43</v>
      </c>
      <c r="AA1298" s="112" t="s">
        <v>43</v>
      </c>
    </row>
    <row r="1299" spans="1:27" ht="15" customHeight="1" x14ac:dyDescent="0.25">
      <c r="A1299" s="104" t="s">
        <v>130</v>
      </c>
      <c r="B1299" s="105"/>
      <c r="C1299" s="105"/>
      <c r="D1299" s="105"/>
      <c r="E1299" s="105"/>
      <c r="F1299" s="105"/>
      <c r="G1299" s="105"/>
      <c r="H1299" s="105"/>
      <c r="I1299" s="105"/>
      <c r="J1299" s="105"/>
      <c r="K1299" s="105"/>
      <c r="L1299" s="105"/>
      <c r="M1299" s="105"/>
      <c r="N1299" s="105"/>
      <c r="O1299" s="106"/>
      <c r="P1299" s="108">
        <f>P1277+P1280+P1287+P1291+P1298</f>
        <v>53.699999999999996</v>
      </c>
      <c r="Q1299" s="109"/>
      <c r="R1299" s="108">
        <f>R1277+R1280+R1287+R1291+R1298</f>
        <v>48.6</v>
      </c>
      <c r="S1299" s="109"/>
      <c r="T1299" s="108">
        <f>T1277+T1280+T1287+T1291+T1298</f>
        <v>214.5</v>
      </c>
      <c r="U1299" s="109"/>
      <c r="V1299" s="108">
        <f>V1277+V1280+V1287+V1291+V1298</f>
        <v>1411.5</v>
      </c>
      <c r="W1299" s="110"/>
      <c r="X1299" s="109"/>
      <c r="Y1299" s="111">
        <f>Y1277+Y1280+Y1287+Y1291+Y1298</f>
        <v>33.700000000000003</v>
      </c>
      <c r="Z1299" s="112" t="s">
        <v>43</v>
      </c>
      <c r="AA1299" s="112" t="s">
        <v>43</v>
      </c>
    </row>
    <row r="1300" spans="1:27" ht="15" customHeight="1" x14ac:dyDescent="0.25">
      <c r="A1300" s="69" t="s">
        <v>43</v>
      </c>
      <c r="B1300" s="69"/>
      <c r="C1300" s="69"/>
      <c r="D1300" s="69"/>
      <c r="E1300" s="69"/>
      <c r="F1300" s="69"/>
      <c r="G1300" s="69"/>
      <c r="H1300" s="69"/>
      <c r="I1300" s="69"/>
      <c r="J1300" s="69"/>
      <c r="K1300" s="69"/>
      <c r="L1300" s="69"/>
      <c r="M1300" s="69"/>
      <c r="N1300" s="69"/>
      <c r="O1300" s="69"/>
      <c r="P1300" s="69"/>
      <c r="Q1300" s="69"/>
      <c r="R1300" s="69"/>
      <c r="S1300" s="69"/>
      <c r="T1300" s="69"/>
      <c r="U1300" s="69"/>
      <c r="V1300" s="69"/>
      <c r="W1300" s="69"/>
      <c r="X1300" s="69"/>
      <c r="Y1300" s="69"/>
      <c r="Z1300" s="69"/>
      <c r="AA1300" s="69"/>
    </row>
    <row r="1301" spans="1:27" ht="15" customHeight="1" x14ac:dyDescent="0.25">
      <c r="A1301" s="68" t="s">
        <v>566</v>
      </c>
      <c r="B1301" s="68"/>
      <c r="C1301" s="68"/>
      <c r="D1301" s="68"/>
      <c r="E1301" s="68"/>
      <c r="F1301" s="68"/>
      <c r="G1301" s="68"/>
      <c r="H1301" s="68"/>
      <c r="I1301" s="68"/>
      <c r="J1301" s="68"/>
      <c r="K1301" s="68"/>
      <c r="L1301" s="68"/>
      <c r="M1301" s="68"/>
      <c r="N1301" s="68"/>
      <c r="O1301" s="68"/>
      <c r="P1301" s="68"/>
      <c r="Q1301" s="68"/>
      <c r="R1301" s="68"/>
      <c r="S1301" s="68"/>
      <c r="T1301" s="68"/>
      <c r="U1301" s="68"/>
      <c r="V1301" s="68"/>
      <c r="W1301" s="68"/>
      <c r="X1301" s="68"/>
      <c r="Y1301" s="68"/>
      <c r="Z1301" s="69"/>
      <c r="AA1301" s="69"/>
    </row>
    <row r="1302" spans="1:27" ht="15" customHeight="1" x14ac:dyDescent="0.25">
      <c r="A1302" s="70" t="s">
        <v>0</v>
      </c>
      <c r="B1302" s="71"/>
      <c r="C1302" s="71"/>
      <c r="D1302" s="71"/>
      <c r="E1302" s="71"/>
      <c r="F1302" s="71"/>
      <c r="G1302" s="71"/>
      <c r="H1302" s="71"/>
      <c r="I1302" s="71"/>
      <c r="J1302" s="71"/>
      <c r="K1302" s="71"/>
      <c r="L1302" s="72"/>
      <c r="M1302" s="70" t="s">
        <v>1</v>
      </c>
      <c r="N1302" s="71"/>
      <c r="O1302" s="72"/>
      <c r="P1302" s="73" t="s">
        <v>2</v>
      </c>
      <c r="Q1302" s="74"/>
      <c r="R1302" s="74"/>
      <c r="S1302" s="74"/>
      <c r="T1302" s="74"/>
      <c r="U1302" s="75"/>
      <c r="V1302" s="76" t="s">
        <v>3</v>
      </c>
      <c r="W1302" s="77"/>
      <c r="X1302" s="78"/>
      <c r="Y1302" s="79" t="s">
        <v>4</v>
      </c>
      <c r="Z1302" s="80" t="s">
        <v>5</v>
      </c>
      <c r="AA1302" s="80" t="s">
        <v>6</v>
      </c>
    </row>
    <row r="1303" spans="1:27" ht="15" customHeight="1" x14ac:dyDescent="0.25">
      <c r="A1303" s="81"/>
      <c r="B1303" s="82"/>
      <c r="C1303" s="82"/>
      <c r="D1303" s="82"/>
      <c r="E1303" s="82"/>
      <c r="F1303" s="82"/>
      <c r="G1303" s="82"/>
      <c r="H1303" s="82"/>
      <c r="I1303" s="82"/>
      <c r="J1303" s="82"/>
      <c r="K1303" s="82"/>
      <c r="L1303" s="83"/>
      <c r="M1303" s="81"/>
      <c r="N1303" s="82"/>
      <c r="O1303" s="83"/>
      <c r="P1303" s="84" t="s">
        <v>7</v>
      </c>
      <c r="Q1303" s="85"/>
      <c r="R1303" s="84" t="s">
        <v>8</v>
      </c>
      <c r="S1303" s="85"/>
      <c r="T1303" s="84" t="s">
        <v>9</v>
      </c>
      <c r="U1303" s="85"/>
      <c r="V1303" s="86"/>
      <c r="W1303" s="87"/>
      <c r="X1303" s="88"/>
      <c r="Y1303" s="89"/>
      <c r="Z1303" s="90"/>
      <c r="AA1303" s="90"/>
    </row>
    <row r="1304" spans="1:27" ht="15" customHeight="1" x14ac:dyDescent="0.25">
      <c r="A1304" s="91" t="s">
        <v>10</v>
      </c>
      <c r="B1304" s="92"/>
      <c r="C1304" s="92"/>
      <c r="D1304" s="92"/>
      <c r="E1304" s="92"/>
      <c r="F1304" s="92"/>
      <c r="G1304" s="92"/>
      <c r="H1304" s="92"/>
      <c r="I1304" s="92"/>
      <c r="J1304" s="92"/>
      <c r="K1304" s="92"/>
      <c r="L1304" s="92"/>
      <c r="M1304" s="92"/>
      <c r="N1304" s="92"/>
      <c r="O1304" s="92"/>
      <c r="P1304" s="92"/>
      <c r="Q1304" s="92"/>
      <c r="R1304" s="92"/>
      <c r="S1304" s="92"/>
      <c r="T1304" s="92"/>
      <c r="U1304" s="92"/>
      <c r="V1304" s="92"/>
      <c r="W1304" s="92"/>
      <c r="X1304" s="92"/>
      <c r="Y1304" s="92"/>
      <c r="Z1304" s="92"/>
      <c r="AA1304" s="93"/>
    </row>
    <row r="1305" spans="1:27" ht="15" customHeight="1" x14ac:dyDescent="0.25">
      <c r="A1305" s="61" t="s">
        <v>404</v>
      </c>
      <c r="B1305" s="94"/>
      <c r="C1305" s="94"/>
      <c r="D1305" s="94"/>
      <c r="E1305" s="94"/>
      <c r="F1305" s="94"/>
      <c r="G1305" s="94"/>
      <c r="H1305" s="94"/>
      <c r="I1305" s="94"/>
      <c r="J1305" s="94"/>
      <c r="K1305" s="94"/>
      <c r="L1305" s="95"/>
      <c r="M1305" s="96" t="s">
        <v>212</v>
      </c>
      <c r="N1305" s="97"/>
      <c r="O1305" s="98"/>
      <c r="P1305" s="99" t="s">
        <v>50</v>
      </c>
      <c r="Q1305" s="100"/>
      <c r="R1305" s="99" t="s">
        <v>598</v>
      </c>
      <c r="S1305" s="100"/>
      <c r="T1305" s="99" t="s">
        <v>99</v>
      </c>
      <c r="U1305" s="100"/>
      <c r="V1305" s="99" t="s">
        <v>469</v>
      </c>
      <c r="W1305" s="101"/>
      <c r="X1305" s="100"/>
      <c r="Y1305" s="102" t="s">
        <v>76</v>
      </c>
      <c r="Z1305" s="103" t="s">
        <v>406</v>
      </c>
      <c r="AA1305" s="103" t="s">
        <v>103</v>
      </c>
    </row>
    <row r="1306" spans="1:27" ht="15" customHeight="1" x14ac:dyDescent="0.25">
      <c r="A1306" s="61" t="s">
        <v>215</v>
      </c>
      <c r="B1306" s="94"/>
      <c r="C1306" s="94"/>
      <c r="D1306" s="94"/>
      <c r="E1306" s="94"/>
      <c r="F1306" s="94"/>
      <c r="G1306" s="94"/>
      <c r="H1306" s="94"/>
      <c r="I1306" s="94"/>
      <c r="J1306" s="94"/>
      <c r="K1306" s="94"/>
      <c r="L1306" s="95"/>
      <c r="M1306" s="96" t="s">
        <v>159</v>
      </c>
      <c r="N1306" s="97"/>
      <c r="O1306" s="98"/>
      <c r="P1306" s="99" t="s">
        <v>443</v>
      </c>
      <c r="Q1306" s="100"/>
      <c r="R1306" s="99" t="s">
        <v>621</v>
      </c>
      <c r="S1306" s="100"/>
      <c r="T1306" s="99" t="s">
        <v>233</v>
      </c>
      <c r="U1306" s="100"/>
      <c r="V1306" s="99" t="s">
        <v>622</v>
      </c>
      <c r="W1306" s="101"/>
      <c r="X1306" s="100"/>
      <c r="Y1306" s="102" t="s">
        <v>22</v>
      </c>
      <c r="Z1306" s="103" t="s">
        <v>219</v>
      </c>
      <c r="AA1306" s="103" t="s">
        <v>35</v>
      </c>
    </row>
    <row r="1307" spans="1:27" ht="15" customHeight="1" x14ac:dyDescent="0.25">
      <c r="A1307" s="61" t="s">
        <v>20</v>
      </c>
      <c r="B1307" s="94"/>
      <c r="C1307" s="94"/>
      <c r="D1307" s="94"/>
      <c r="E1307" s="94"/>
      <c r="F1307" s="94"/>
      <c r="G1307" s="94"/>
      <c r="H1307" s="94"/>
      <c r="I1307" s="94"/>
      <c r="J1307" s="94"/>
      <c r="K1307" s="94"/>
      <c r="L1307" s="95"/>
      <c r="M1307" s="96" t="s">
        <v>137</v>
      </c>
      <c r="N1307" s="97"/>
      <c r="O1307" s="98"/>
      <c r="P1307" s="99" t="s">
        <v>25</v>
      </c>
      <c r="Q1307" s="100"/>
      <c r="R1307" s="99" t="s">
        <v>138</v>
      </c>
      <c r="S1307" s="100"/>
      <c r="T1307" s="99" t="s">
        <v>25</v>
      </c>
      <c r="U1307" s="100"/>
      <c r="V1307" s="99" t="s">
        <v>139</v>
      </c>
      <c r="W1307" s="101"/>
      <c r="X1307" s="100"/>
      <c r="Y1307" s="102" t="s">
        <v>25</v>
      </c>
      <c r="Z1307" s="103" t="s">
        <v>26</v>
      </c>
      <c r="AA1307" s="103" t="s">
        <v>19</v>
      </c>
    </row>
    <row r="1308" spans="1:27" ht="15" customHeight="1" x14ac:dyDescent="0.25">
      <c r="A1308" s="61" t="s">
        <v>27</v>
      </c>
      <c r="B1308" s="94"/>
      <c r="C1308" s="94"/>
      <c r="D1308" s="94"/>
      <c r="E1308" s="94"/>
      <c r="F1308" s="94"/>
      <c r="G1308" s="94"/>
      <c r="H1308" s="94"/>
      <c r="I1308" s="94"/>
      <c r="J1308" s="94"/>
      <c r="K1308" s="94"/>
      <c r="L1308" s="95"/>
      <c r="M1308" s="96" t="s">
        <v>28</v>
      </c>
      <c r="N1308" s="97"/>
      <c r="O1308" s="98"/>
      <c r="P1308" s="99" t="s">
        <v>29</v>
      </c>
      <c r="Q1308" s="100"/>
      <c r="R1308" s="99" t="s">
        <v>30</v>
      </c>
      <c r="S1308" s="100"/>
      <c r="T1308" s="99" t="s">
        <v>31</v>
      </c>
      <c r="U1308" s="100"/>
      <c r="V1308" s="99" t="s">
        <v>32</v>
      </c>
      <c r="W1308" s="101"/>
      <c r="X1308" s="100"/>
      <c r="Y1308" s="102" t="s">
        <v>33</v>
      </c>
      <c r="Z1308" s="103" t="s">
        <v>34</v>
      </c>
      <c r="AA1308" s="103" t="s">
        <v>35</v>
      </c>
    </row>
    <row r="1309" spans="1:27" ht="15" customHeight="1" x14ac:dyDescent="0.25">
      <c r="A1309" s="61" t="s">
        <v>36</v>
      </c>
      <c r="B1309" s="94"/>
      <c r="C1309" s="94"/>
      <c r="D1309" s="94"/>
      <c r="E1309" s="94"/>
      <c r="F1309" s="94"/>
      <c r="G1309" s="94"/>
      <c r="H1309" s="94"/>
      <c r="I1309" s="94"/>
      <c r="J1309" s="94"/>
      <c r="K1309" s="94"/>
      <c r="L1309" s="95"/>
      <c r="M1309" s="96" t="s">
        <v>212</v>
      </c>
      <c r="N1309" s="97"/>
      <c r="O1309" s="98"/>
      <c r="P1309" s="99" t="s">
        <v>29</v>
      </c>
      <c r="Q1309" s="100"/>
      <c r="R1309" s="99" t="s">
        <v>46</v>
      </c>
      <c r="S1309" s="100"/>
      <c r="T1309" s="99" t="s">
        <v>157</v>
      </c>
      <c r="U1309" s="100"/>
      <c r="V1309" s="99" t="s">
        <v>575</v>
      </c>
      <c r="W1309" s="101"/>
      <c r="X1309" s="100"/>
      <c r="Y1309" s="102" t="s">
        <v>25</v>
      </c>
      <c r="Z1309" s="103" t="s">
        <v>42</v>
      </c>
      <c r="AA1309" s="103" t="s">
        <v>43</v>
      </c>
    </row>
    <row r="1310" spans="1:27" ht="15" customHeight="1" x14ac:dyDescent="0.25">
      <c r="A1310" s="104" t="s">
        <v>44</v>
      </c>
      <c r="B1310" s="105"/>
      <c r="C1310" s="105"/>
      <c r="D1310" s="105"/>
      <c r="E1310" s="105"/>
      <c r="F1310" s="105"/>
      <c r="G1310" s="105"/>
      <c r="H1310" s="105"/>
      <c r="I1310" s="105"/>
      <c r="J1310" s="105"/>
      <c r="K1310" s="105"/>
      <c r="L1310" s="106"/>
      <c r="M1310" s="84">
        <f>M1305+M1306+M1307+M1308+M1309</f>
        <v>285</v>
      </c>
      <c r="N1310" s="107"/>
      <c r="O1310" s="85"/>
      <c r="P1310" s="108">
        <f>P1305+P1306+P1307+P1308+P1309</f>
        <v>11.7</v>
      </c>
      <c r="Q1310" s="109"/>
      <c r="R1310" s="108">
        <f>R1305+R1306+R1307+R1308+R1309</f>
        <v>18.3</v>
      </c>
      <c r="S1310" s="109"/>
      <c r="T1310" s="108">
        <f>T1305+T1306+T1307+T1308+T1309</f>
        <v>38.299999999999997</v>
      </c>
      <c r="U1310" s="109"/>
      <c r="V1310" s="108">
        <f>V1305+V1306+V1307+V1308+V1309</f>
        <v>335.3</v>
      </c>
      <c r="W1310" s="110"/>
      <c r="X1310" s="109"/>
      <c r="Y1310" s="111">
        <f>Y1305+Y1306+Y1307+Y1308+Y1309</f>
        <v>1.7000000000000002</v>
      </c>
      <c r="Z1310" s="112" t="s">
        <v>43</v>
      </c>
      <c r="AA1310" s="112" t="s">
        <v>43</v>
      </c>
    </row>
    <row r="1311" spans="1:27" ht="15" customHeight="1" x14ac:dyDescent="0.25">
      <c r="A1311" s="91" t="s">
        <v>47</v>
      </c>
      <c r="B1311" s="92"/>
      <c r="C1311" s="92"/>
      <c r="D1311" s="92"/>
      <c r="E1311" s="92"/>
      <c r="F1311" s="92"/>
      <c r="G1311" s="92"/>
      <c r="H1311" s="92"/>
      <c r="I1311" s="92"/>
      <c r="J1311" s="92"/>
      <c r="K1311" s="92"/>
      <c r="L1311" s="92"/>
      <c r="M1311" s="92"/>
      <c r="N1311" s="92"/>
      <c r="O1311" s="92"/>
      <c r="P1311" s="92"/>
      <c r="Q1311" s="92"/>
      <c r="R1311" s="92"/>
      <c r="S1311" s="92"/>
      <c r="T1311" s="92"/>
      <c r="U1311" s="92"/>
      <c r="V1311" s="92"/>
      <c r="W1311" s="92"/>
      <c r="X1311" s="92"/>
      <c r="Y1311" s="92"/>
      <c r="Z1311" s="92"/>
      <c r="AA1311" s="93"/>
    </row>
    <row r="1312" spans="1:27" ht="15" customHeight="1" x14ac:dyDescent="0.25">
      <c r="A1312" s="61" t="s">
        <v>48</v>
      </c>
      <c r="B1312" s="94"/>
      <c r="C1312" s="94"/>
      <c r="D1312" s="94"/>
      <c r="E1312" s="94"/>
      <c r="F1312" s="94"/>
      <c r="G1312" s="94"/>
      <c r="H1312" s="94"/>
      <c r="I1312" s="94"/>
      <c r="J1312" s="94"/>
      <c r="K1312" s="94"/>
      <c r="L1312" s="95"/>
      <c r="M1312" s="96" t="s">
        <v>49</v>
      </c>
      <c r="N1312" s="97"/>
      <c r="O1312" s="98"/>
      <c r="P1312" s="99" t="s">
        <v>50</v>
      </c>
      <c r="Q1312" s="100"/>
      <c r="R1312" s="99" t="s">
        <v>25</v>
      </c>
      <c r="S1312" s="100"/>
      <c r="T1312" s="99" t="s">
        <v>51</v>
      </c>
      <c r="U1312" s="100"/>
      <c r="V1312" s="99" t="s">
        <v>52</v>
      </c>
      <c r="W1312" s="101"/>
      <c r="X1312" s="100"/>
      <c r="Y1312" s="102" t="s">
        <v>53</v>
      </c>
      <c r="Z1312" s="103" t="s">
        <v>54</v>
      </c>
      <c r="AA1312" s="103" t="s">
        <v>55</v>
      </c>
    </row>
    <row r="1313" spans="1:27" ht="15" customHeight="1" x14ac:dyDescent="0.25">
      <c r="A1313" s="104" t="s">
        <v>44</v>
      </c>
      <c r="B1313" s="105"/>
      <c r="C1313" s="105"/>
      <c r="D1313" s="105"/>
      <c r="E1313" s="105"/>
      <c r="F1313" s="105"/>
      <c r="G1313" s="105"/>
      <c r="H1313" s="105"/>
      <c r="I1313" s="105"/>
      <c r="J1313" s="105"/>
      <c r="K1313" s="105"/>
      <c r="L1313" s="106"/>
      <c r="M1313" s="84" t="s">
        <v>49</v>
      </c>
      <c r="N1313" s="107"/>
      <c r="O1313" s="85"/>
      <c r="P1313" s="108" t="s">
        <v>50</v>
      </c>
      <c r="Q1313" s="109"/>
      <c r="R1313" s="108" t="s">
        <v>25</v>
      </c>
      <c r="S1313" s="109"/>
      <c r="T1313" s="108" t="s">
        <v>51</v>
      </c>
      <c r="U1313" s="109"/>
      <c r="V1313" s="108" t="s">
        <v>52</v>
      </c>
      <c r="W1313" s="110"/>
      <c r="X1313" s="109"/>
      <c r="Y1313" s="111" t="s">
        <v>53</v>
      </c>
      <c r="Z1313" s="112" t="s">
        <v>43</v>
      </c>
      <c r="AA1313" s="112" t="s">
        <v>43</v>
      </c>
    </row>
    <row r="1314" spans="1:27" ht="15" customHeight="1" x14ac:dyDescent="0.25">
      <c r="A1314" s="91" t="s">
        <v>56</v>
      </c>
      <c r="B1314" s="92"/>
      <c r="C1314" s="92"/>
      <c r="D1314" s="92"/>
      <c r="E1314" s="92"/>
      <c r="F1314" s="92"/>
      <c r="G1314" s="92"/>
      <c r="H1314" s="92"/>
      <c r="I1314" s="92"/>
      <c r="J1314" s="92"/>
      <c r="K1314" s="92"/>
      <c r="L1314" s="92"/>
      <c r="M1314" s="92"/>
      <c r="N1314" s="92"/>
      <c r="O1314" s="92"/>
      <c r="P1314" s="92"/>
      <c r="Q1314" s="92"/>
      <c r="R1314" s="92"/>
      <c r="S1314" s="92"/>
      <c r="T1314" s="92"/>
      <c r="U1314" s="92"/>
      <c r="V1314" s="92"/>
      <c r="W1314" s="92"/>
      <c r="X1314" s="92"/>
      <c r="Y1314" s="92"/>
      <c r="Z1314" s="92"/>
      <c r="AA1314" s="93"/>
    </row>
    <row r="1315" spans="1:27" ht="15" customHeight="1" x14ac:dyDescent="0.25">
      <c r="A1315" s="61" t="s">
        <v>414</v>
      </c>
      <c r="B1315" s="94"/>
      <c r="C1315" s="94"/>
      <c r="D1315" s="94"/>
      <c r="E1315" s="94"/>
      <c r="F1315" s="94"/>
      <c r="G1315" s="94"/>
      <c r="H1315" s="94"/>
      <c r="I1315" s="94"/>
      <c r="J1315" s="94"/>
      <c r="K1315" s="94"/>
      <c r="L1315" s="95"/>
      <c r="M1315" s="96" t="s">
        <v>226</v>
      </c>
      <c r="N1315" s="97"/>
      <c r="O1315" s="98"/>
      <c r="P1315" s="99" t="s">
        <v>17</v>
      </c>
      <c r="Q1315" s="100"/>
      <c r="R1315" s="99" t="s">
        <v>668</v>
      </c>
      <c r="S1315" s="100"/>
      <c r="T1315" s="99" t="s">
        <v>220</v>
      </c>
      <c r="U1315" s="100"/>
      <c r="V1315" s="99" t="s">
        <v>669</v>
      </c>
      <c r="W1315" s="101"/>
      <c r="X1315" s="100"/>
      <c r="Y1315" s="102" t="s">
        <v>39</v>
      </c>
      <c r="Z1315" s="103" t="s">
        <v>416</v>
      </c>
      <c r="AA1315" s="103" t="s">
        <v>103</v>
      </c>
    </row>
    <row r="1316" spans="1:27" ht="15" customHeight="1" x14ac:dyDescent="0.25">
      <c r="A1316" s="61" t="s">
        <v>63</v>
      </c>
      <c r="B1316" s="94"/>
      <c r="C1316" s="94"/>
      <c r="D1316" s="94"/>
      <c r="E1316" s="94"/>
      <c r="F1316" s="94"/>
      <c r="G1316" s="94"/>
      <c r="H1316" s="94"/>
      <c r="I1316" s="94"/>
      <c r="J1316" s="94"/>
      <c r="K1316" s="94"/>
      <c r="L1316" s="95"/>
      <c r="M1316" s="96" t="s">
        <v>592</v>
      </c>
      <c r="N1316" s="97"/>
      <c r="O1316" s="98"/>
      <c r="P1316" s="99" t="s">
        <v>220</v>
      </c>
      <c r="Q1316" s="100"/>
      <c r="R1316" s="99" t="s">
        <v>106</v>
      </c>
      <c r="S1316" s="100"/>
      <c r="T1316" s="99" t="s">
        <v>216</v>
      </c>
      <c r="U1316" s="100"/>
      <c r="V1316" s="99" t="s">
        <v>593</v>
      </c>
      <c r="W1316" s="101"/>
      <c r="X1316" s="100"/>
      <c r="Y1316" s="102" t="s">
        <v>108</v>
      </c>
      <c r="Z1316" s="103" t="s">
        <v>69</v>
      </c>
      <c r="AA1316" s="103" t="s">
        <v>55</v>
      </c>
    </row>
    <row r="1317" spans="1:27" ht="15" customHeight="1" x14ac:dyDescent="0.25">
      <c r="A1317" s="61" t="s">
        <v>417</v>
      </c>
      <c r="B1317" s="94"/>
      <c r="C1317" s="94"/>
      <c r="D1317" s="94"/>
      <c r="E1317" s="94"/>
      <c r="F1317" s="94"/>
      <c r="G1317" s="94"/>
      <c r="H1317" s="94"/>
      <c r="I1317" s="94"/>
      <c r="J1317" s="94"/>
      <c r="K1317" s="94"/>
      <c r="L1317" s="95"/>
      <c r="M1317" s="96" t="s">
        <v>117</v>
      </c>
      <c r="N1317" s="97"/>
      <c r="O1317" s="98"/>
      <c r="P1317" s="99" t="s">
        <v>231</v>
      </c>
      <c r="Q1317" s="100"/>
      <c r="R1317" s="99" t="s">
        <v>249</v>
      </c>
      <c r="S1317" s="100"/>
      <c r="T1317" s="99" t="s">
        <v>38</v>
      </c>
      <c r="U1317" s="100"/>
      <c r="V1317" s="99" t="s">
        <v>670</v>
      </c>
      <c r="W1317" s="101"/>
      <c r="X1317" s="100"/>
      <c r="Y1317" s="102" t="s">
        <v>213</v>
      </c>
      <c r="Z1317" s="103" t="s">
        <v>420</v>
      </c>
      <c r="AA1317" s="103" t="s">
        <v>55</v>
      </c>
    </row>
    <row r="1318" spans="1:27" ht="15" customHeight="1" x14ac:dyDescent="0.25">
      <c r="A1318" s="61" t="s">
        <v>78</v>
      </c>
      <c r="B1318" s="94"/>
      <c r="C1318" s="94"/>
      <c r="D1318" s="94"/>
      <c r="E1318" s="94"/>
      <c r="F1318" s="94"/>
      <c r="G1318" s="94"/>
      <c r="H1318" s="94"/>
      <c r="I1318" s="94"/>
      <c r="J1318" s="94"/>
      <c r="K1318" s="94"/>
      <c r="L1318" s="95"/>
      <c r="M1318" s="96">
        <v>100</v>
      </c>
      <c r="N1318" s="97"/>
      <c r="O1318" s="98"/>
      <c r="P1318" s="99">
        <v>2.2999999999999998</v>
      </c>
      <c r="Q1318" s="100"/>
      <c r="R1318" s="99">
        <v>2.8</v>
      </c>
      <c r="S1318" s="100"/>
      <c r="T1318" s="99">
        <v>24.5</v>
      </c>
      <c r="U1318" s="100"/>
      <c r="V1318" s="99">
        <v>133</v>
      </c>
      <c r="W1318" s="101"/>
      <c r="X1318" s="100"/>
      <c r="Y1318" s="102" t="s">
        <v>25</v>
      </c>
      <c r="Z1318" s="103" t="s">
        <v>81</v>
      </c>
      <c r="AA1318" s="103" t="s">
        <v>35</v>
      </c>
    </row>
    <row r="1319" spans="1:27" ht="15" customHeight="1" x14ac:dyDescent="0.25">
      <c r="A1319" s="61" t="s">
        <v>303</v>
      </c>
      <c r="B1319" s="94"/>
      <c r="C1319" s="94"/>
      <c r="D1319" s="94"/>
      <c r="E1319" s="94"/>
      <c r="F1319" s="94"/>
      <c r="G1319" s="94"/>
      <c r="H1319" s="94"/>
      <c r="I1319" s="94"/>
      <c r="J1319" s="94"/>
      <c r="K1319" s="94"/>
      <c r="L1319" s="95"/>
      <c r="M1319" s="96">
        <v>130</v>
      </c>
      <c r="N1319" s="97"/>
      <c r="O1319" s="98"/>
      <c r="P1319" s="99" t="s">
        <v>22</v>
      </c>
      <c r="Q1319" s="100"/>
      <c r="R1319" s="99" t="s">
        <v>22</v>
      </c>
      <c r="S1319" s="100"/>
      <c r="T1319" s="99">
        <v>14.9</v>
      </c>
      <c r="U1319" s="100"/>
      <c r="V1319" s="99">
        <v>52.6</v>
      </c>
      <c r="W1319" s="101"/>
      <c r="X1319" s="100"/>
      <c r="Y1319" s="102" t="s">
        <v>92</v>
      </c>
      <c r="Z1319" s="103" t="s">
        <v>306</v>
      </c>
      <c r="AA1319" s="103" t="s">
        <v>35</v>
      </c>
    </row>
    <row r="1320" spans="1:27" ht="15" customHeight="1" x14ac:dyDescent="0.25">
      <c r="A1320" s="61" t="s">
        <v>91</v>
      </c>
      <c r="B1320" s="94"/>
      <c r="C1320" s="94"/>
      <c r="D1320" s="94"/>
      <c r="E1320" s="94"/>
      <c r="F1320" s="94"/>
      <c r="G1320" s="94"/>
      <c r="H1320" s="94"/>
      <c r="I1320" s="94"/>
      <c r="J1320" s="94"/>
      <c r="K1320" s="94"/>
      <c r="L1320" s="95"/>
      <c r="M1320" s="96">
        <v>30</v>
      </c>
      <c r="N1320" s="97"/>
      <c r="O1320" s="98"/>
      <c r="P1320" s="99">
        <v>2.5</v>
      </c>
      <c r="Q1320" s="100"/>
      <c r="R1320" s="99">
        <v>0.4</v>
      </c>
      <c r="S1320" s="100"/>
      <c r="T1320" s="99">
        <v>14.3</v>
      </c>
      <c r="U1320" s="100"/>
      <c r="V1320" s="99">
        <v>63.3</v>
      </c>
      <c r="W1320" s="101"/>
      <c r="X1320" s="100"/>
      <c r="Y1320" s="102" t="s">
        <v>25</v>
      </c>
      <c r="Z1320" s="103" t="s">
        <v>42</v>
      </c>
      <c r="AA1320" s="103" t="s">
        <v>43</v>
      </c>
    </row>
    <row r="1321" spans="1:27" ht="15" customHeight="1" x14ac:dyDescent="0.25">
      <c r="A1321" s="104" t="s">
        <v>44</v>
      </c>
      <c r="B1321" s="105"/>
      <c r="C1321" s="105"/>
      <c r="D1321" s="105"/>
      <c r="E1321" s="105"/>
      <c r="F1321" s="105"/>
      <c r="G1321" s="105"/>
      <c r="H1321" s="105"/>
      <c r="I1321" s="105"/>
      <c r="J1321" s="105"/>
      <c r="K1321" s="105"/>
      <c r="L1321" s="106"/>
      <c r="M1321" s="84">
        <v>545</v>
      </c>
      <c r="N1321" s="107"/>
      <c r="O1321" s="85"/>
      <c r="P1321" s="108">
        <f>P1315+P1316+P1317+P1318+P1319+P1320</f>
        <v>15.999999999999998</v>
      </c>
      <c r="Q1321" s="109"/>
      <c r="R1321" s="108">
        <f>R1315+R1316+R1317+R1318+R1319+R1320</f>
        <v>15</v>
      </c>
      <c r="S1321" s="109"/>
      <c r="T1321" s="108">
        <f>T1315+T1316+T1317+T1318+T1319+T1320</f>
        <v>68</v>
      </c>
      <c r="U1321" s="109"/>
      <c r="V1321" s="108">
        <f>V1315+V1316+V1317+V1318+V1319+V1320</f>
        <v>436.3</v>
      </c>
      <c r="W1321" s="110"/>
      <c r="X1321" s="109"/>
      <c r="Y1321" s="111">
        <f>Y1315+Y1316+Y1317+Y1318+Y1319+Y1320</f>
        <v>12.799999999999999</v>
      </c>
      <c r="Z1321" s="112" t="s">
        <v>43</v>
      </c>
      <c r="AA1321" s="112" t="s">
        <v>43</v>
      </c>
    </row>
    <row r="1322" spans="1:27" ht="15" customHeight="1" x14ac:dyDescent="0.25">
      <c r="A1322" s="91" t="s">
        <v>96</v>
      </c>
      <c r="B1322" s="92"/>
      <c r="C1322" s="92"/>
      <c r="D1322" s="92"/>
      <c r="E1322" s="92"/>
      <c r="F1322" s="92"/>
      <c r="G1322" s="92"/>
      <c r="H1322" s="92"/>
      <c r="I1322" s="92"/>
      <c r="J1322" s="92"/>
      <c r="K1322" s="92"/>
      <c r="L1322" s="92"/>
      <c r="M1322" s="92"/>
      <c r="N1322" s="92"/>
      <c r="O1322" s="92"/>
      <c r="P1322" s="92"/>
      <c r="Q1322" s="92"/>
      <c r="R1322" s="92"/>
      <c r="S1322" s="92"/>
      <c r="T1322" s="92"/>
      <c r="U1322" s="92"/>
      <c r="V1322" s="92"/>
      <c r="W1322" s="92"/>
      <c r="X1322" s="92"/>
      <c r="Y1322" s="92"/>
      <c r="Z1322" s="92"/>
      <c r="AA1322" s="93"/>
    </row>
    <row r="1323" spans="1:27" ht="15" customHeight="1" x14ac:dyDescent="0.25">
      <c r="A1323" s="61" t="s">
        <v>540</v>
      </c>
      <c r="B1323" s="94"/>
      <c r="C1323" s="94"/>
      <c r="D1323" s="94"/>
      <c r="E1323" s="94"/>
      <c r="F1323" s="94"/>
      <c r="G1323" s="94"/>
      <c r="H1323" s="94"/>
      <c r="I1323" s="94"/>
      <c r="J1323" s="94"/>
      <c r="K1323" s="94"/>
      <c r="L1323" s="95"/>
      <c r="M1323" s="96" t="s">
        <v>37</v>
      </c>
      <c r="N1323" s="97"/>
      <c r="O1323" s="98"/>
      <c r="P1323" s="99">
        <v>3.5</v>
      </c>
      <c r="Q1323" s="100"/>
      <c r="R1323" s="99">
        <v>5</v>
      </c>
      <c r="S1323" s="100"/>
      <c r="T1323" s="99">
        <v>26.8</v>
      </c>
      <c r="U1323" s="100"/>
      <c r="V1323" s="99">
        <v>168.2</v>
      </c>
      <c r="W1323" s="101"/>
      <c r="X1323" s="100"/>
      <c r="Y1323" s="102" t="s">
        <v>25</v>
      </c>
      <c r="Z1323" s="103">
        <v>478</v>
      </c>
      <c r="AA1323" s="103">
        <v>2012</v>
      </c>
    </row>
    <row r="1324" spans="1:27" ht="15" customHeight="1" x14ac:dyDescent="0.25">
      <c r="A1324" s="61" t="s">
        <v>259</v>
      </c>
      <c r="B1324" s="94"/>
      <c r="C1324" s="94"/>
      <c r="D1324" s="94"/>
      <c r="E1324" s="94"/>
      <c r="F1324" s="94"/>
      <c r="G1324" s="94"/>
      <c r="H1324" s="94"/>
      <c r="I1324" s="94"/>
      <c r="J1324" s="94"/>
      <c r="K1324" s="94"/>
      <c r="L1324" s="95"/>
      <c r="M1324" s="96">
        <v>150</v>
      </c>
      <c r="N1324" s="97"/>
      <c r="O1324" s="98"/>
      <c r="P1324" s="99">
        <v>4.3</v>
      </c>
      <c r="Q1324" s="100"/>
      <c r="R1324" s="99">
        <v>3.8</v>
      </c>
      <c r="S1324" s="100"/>
      <c r="T1324" s="99">
        <v>6</v>
      </c>
      <c r="U1324" s="100"/>
      <c r="V1324" s="99">
        <v>79.5</v>
      </c>
      <c r="W1324" s="101"/>
      <c r="X1324" s="100"/>
      <c r="Y1324" s="102" t="s">
        <v>233</v>
      </c>
      <c r="Z1324" s="103" t="s">
        <v>263</v>
      </c>
      <c r="AA1324" s="103" t="s">
        <v>55</v>
      </c>
    </row>
    <row r="1325" spans="1:27" ht="15" customHeight="1" x14ac:dyDescent="0.25">
      <c r="A1325" s="104" t="s">
        <v>44</v>
      </c>
      <c r="B1325" s="105"/>
      <c r="C1325" s="105"/>
      <c r="D1325" s="105"/>
      <c r="E1325" s="105"/>
      <c r="F1325" s="105"/>
      <c r="G1325" s="105"/>
      <c r="H1325" s="105"/>
      <c r="I1325" s="105"/>
      <c r="J1325" s="105"/>
      <c r="K1325" s="105"/>
      <c r="L1325" s="106"/>
      <c r="M1325" s="84">
        <v>200</v>
      </c>
      <c r="N1325" s="107"/>
      <c r="O1325" s="85"/>
      <c r="P1325" s="108">
        <f>P1323+P1324</f>
        <v>7.8</v>
      </c>
      <c r="Q1325" s="109"/>
      <c r="R1325" s="108">
        <f>R1323+R1324</f>
        <v>8.8000000000000007</v>
      </c>
      <c r="S1325" s="109"/>
      <c r="T1325" s="108">
        <f>T1323+T1324</f>
        <v>32.799999999999997</v>
      </c>
      <c r="U1325" s="109"/>
      <c r="V1325" s="108">
        <f>V1323+V1324</f>
        <v>247.7</v>
      </c>
      <c r="W1325" s="110"/>
      <c r="X1325" s="109"/>
      <c r="Y1325" s="111">
        <f>Y1323+Y1324</f>
        <v>1.3</v>
      </c>
      <c r="Z1325" s="112" t="s">
        <v>43</v>
      </c>
      <c r="AA1325" s="112" t="s">
        <v>43</v>
      </c>
    </row>
    <row r="1326" spans="1:27" ht="15" customHeight="1" x14ac:dyDescent="0.25">
      <c r="A1326" s="91" t="s">
        <v>115</v>
      </c>
      <c r="B1326" s="92"/>
      <c r="C1326" s="92"/>
      <c r="D1326" s="92"/>
      <c r="E1326" s="92"/>
      <c r="F1326" s="92"/>
      <c r="G1326" s="92"/>
      <c r="H1326" s="92"/>
      <c r="I1326" s="92"/>
      <c r="J1326" s="92"/>
      <c r="K1326" s="92"/>
      <c r="L1326" s="92"/>
      <c r="M1326" s="92"/>
      <c r="N1326" s="92"/>
      <c r="O1326" s="92"/>
      <c r="P1326" s="92"/>
      <c r="Q1326" s="92"/>
      <c r="R1326" s="92"/>
      <c r="S1326" s="92"/>
      <c r="T1326" s="92"/>
      <c r="U1326" s="92"/>
      <c r="V1326" s="92"/>
      <c r="W1326" s="92"/>
      <c r="X1326" s="92"/>
      <c r="Y1326" s="92"/>
      <c r="Z1326" s="92"/>
      <c r="AA1326" s="93"/>
    </row>
    <row r="1327" spans="1:27" ht="15" customHeight="1" x14ac:dyDescent="0.25">
      <c r="A1327" s="61" t="s">
        <v>427</v>
      </c>
      <c r="B1327" s="94"/>
      <c r="C1327" s="94"/>
      <c r="D1327" s="94"/>
      <c r="E1327" s="94"/>
      <c r="F1327" s="94"/>
      <c r="G1327" s="94"/>
      <c r="H1327" s="94"/>
      <c r="I1327" s="94"/>
      <c r="J1327" s="94"/>
      <c r="K1327" s="94"/>
      <c r="L1327" s="95"/>
      <c r="M1327" s="96" t="s">
        <v>212</v>
      </c>
      <c r="N1327" s="97"/>
      <c r="O1327" s="98"/>
      <c r="P1327" s="99" t="s">
        <v>356</v>
      </c>
      <c r="Q1327" s="100"/>
      <c r="R1327" s="99" t="s">
        <v>84</v>
      </c>
      <c r="S1327" s="100"/>
      <c r="T1327" s="99" t="s">
        <v>623</v>
      </c>
      <c r="U1327" s="100"/>
      <c r="V1327" s="99" t="s">
        <v>671</v>
      </c>
      <c r="W1327" s="101"/>
      <c r="X1327" s="100"/>
      <c r="Y1327" s="102" t="s">
        <v>300</v>
      </c>
      <c r="Z1327" s="103" t="s">
        <v>428</v>
      </c>
      <c r="AA1327" s="103" t="s">
        <v>35</v>
      </c>
    </row>
    <row r="1328" spans="1:27" ht="15" customHeight="1" x14ac:dyDescent="0.25">
      <c r="A1328" s="61" t="s">
        <v>429</v>
      </c>
      <c r="B1328" s="94"/>
      <c r="C1328" s="94"/>
      <c r="D1328" s="94"/>
      <c r="E1328" s="94"/>
      <c r="F1328" s="94"/>
      <c r="G1328" s="94"/>
      <c r="H1328" s="94"/>
      <c r="I1328" s="94"/>
      <c r="J1328" s="94"/>
      <c r="K1328" s="94"/>
      <c r="L1328" s="95"/>
      <c r="M1328" s="96" t="s">
        <v>430</v>
      </c>
      <c r="N1328" s="97"/>
      <c r="O1328" s="98"/>
      <c r="P1328" s="99" t="s">
        <v>431</v>
      </c>
      <c r="Q1328" s="100"/>
      <c r="R1328" s="99" t="s">
        <v>390</v>
      </c>
      <c r="S1328" s="100"/>
      <c r="T1328" s="99" t="s">
        <v>432</v>
      </c>
      <c r="U1328" s="100"/>
      <c r="V1328" s="99" t="s">
        <v>433</v>
      </c>
      <c r="W1328" s="101"/>
      <c r="X1328" s="100"/>
      <c r="Y1328" s="102" t="s">
        <v>33</v>
      </c>
      <c r="Z1328" s="103" t="s">
        <v>434</v>
      </c>
      <c r="AA1328" s="103" t="s">
        <v>35</v>
      </c>
    </row>
    <row r="1329" spans="1:27" ht="15" customHeight="1" x14ac:dyDescent="0.25">
      <c r="A1329" s="61" t="s">
        <v>252</v>
      </c>
      <c r="B1329" s="94"/>
      <c r="C1329" s="94"/>
      <c r="D1329" s="94"/>
      <c r="E1329" s="94"/>
      <c r="F1329" s="94"/>
      <c r="G1329" s="94"/>
      <c r="H1329" s="94"/>
      <c r="I1329" s="94"/>
      <c r="J1329" s="94"/>
      <c r="K1329" s="94"/>
      <c r="L1329" s="95"/>
      <c r="M1329" s="96" t="s">
        <v>12</v>
      </c>
      <c r="N1329" s="97"/>
      <c r="O1329" s="98"/>
      <c r="P1329" s="99" t="s">
        <v>356</v>
      </c>
      <c r="Q1329" s="100"/>
      <c r="R1329" s="99" t="s">
        <v>25</v>
      </c>
      <c r="S1329" s="100"/>
      <c r="T1329" s="99" t="s">
        <v>672</v>
      </c>
      <c r="U1329" s="100"/>
      <c r="V1329" s="99" t="s">
        <v>673</v>
      </c>
      <c r="W1329" s="101"/>
      <c r="X1329" s="100"/>
      <c r="Y1329" s="102" t="s">
        <v>33</v>
      </c>
      <c r="Z1329" s="103" t="s">
        <v>254</v>
      </c>
      <c r="AA1329" s="103" t="s">
        <v>103</v>
      </c>
    </row>
    <row r="1330" spans="1:27" ht="15" customHeight="1" x14ac:dyDescent="0.25">
      <c r="A1330" s="61" t="s">
        <v>36</v>
      </c>
      <c r="B1330" s="94"/>
      <c r="C1330" s="94"/>
      <c r="D1330" s="94"/>
      <c r="E1330" s="94"/>
      <c r="F1330" s="94"/>
      <c r="G1330" s="94"/>
      <c r="H1330" s="94"/>
      <c r="I1330" s="94"/>
      <c r="J1330" s="94"/>
      <c r="K1330" s="94"/>
      <c r="L1330" s="95"/>
      <c r="M1330" s="96" t="s">
        <v>212</v>
      </c>
      <c r="N1330" s="97"/>
      <c r="O1330" s="98"/>
      <c r="P1330" s="99" t="s">
        <v>99</v>
      </c>
      <c r="Q1330" s="100"/>
      <c r="R1330" s="99" t="s">
        <v>356</v>
      </c>
      <c r="S1330" s="100"/>
      <c r="T1330" s="99" t="s">
        <v>155</v>
      </c>
      <c r="U1330" s="100"/>
      <c r="V1330" s="99" t="s">
        <v>674</v>
      </c>
      <c r="W1330" s="101"/>
      <c r="X1330" s="100"/>
      <c r="Y1330" s="102" t="s">
        <v>25</v>
      </c>
      <c r="Z1330" s="103" t="s">
        <v>42</v>
      </c>
      <c r="AA1330" s="103" t="s">
        <v>43</v>
      </c>
    </row>
    <row r="1331" spans="1:27" ht="15" customHeight="1" x14ac:dyDescent="0.25">
      <c r="A1331" s="104" t="s">
        <v>44</v>
      </c>
      <c r="B1331" s="105"/>
      <c r="C1331" s="105"/>
      <c r="D1331" s="105"/>
      <c r="E1331" s="105"/>
      <c r="F1331" s="105"/>
      <c r="G1331" s="105"/>
      <c r="H1331" s="105"/>
      <c r="I1331" s="105"/>
      <c r="J1331" s="105"/>
      <c r="K1331" s="105"/>
      <c r="L1331" s="106"/>
      <c r="M1331" s="84" t="s">
        <v>675</v>
      </c>
      <c r="N1331" s="107"/>
      <c r="O1331" s="85"/>
      <c r="P1331" s="108">
        <f>P1327+P1328+P1329+P1330</f>
        <v>21.6</v>
      </c>
      <c r="Q1331" s="109"/>
      <c r="R1331" s="108">
        <f>R1327+R1328+R1329+R1330</f>
        <v>17</v>
      </c>
      <c r="S1331" s="109"/>
      <c r="T1331" s="108">
        <f>T1327+T1328+T1329+T1330</f>
        <v>63.8</v>
      </c>
      <c r="U1331" s="109"/>
      <c r="V1331" s="108">
        <f>V1327+V1328+V1329+V1330</f>
        <v>456.5</v>
      </c>
      <c r="W1331" s="110"/>
      <c r="X1331" s="109"/>
      <c r="Y1331" s="111">
        <f>Y1327+Y1328+Y1329+Y1330</f>
        <v>1.5</v>
      </c>
      <c r="Z1331" s="112" t="s">
        <v>43</v>
      </c>
      <c r="AA1331" s="112" t="s">
        <v>43</v>
      </c>
    </row>
    <row r="1332" spans="1:27" ht="15" customHeight="1" x14ac:dyDescent="0.25">
      <c r="A1332" s="104" t="s">
        <v>130</v>
      </c>
      <c r="B1332" s="105"/>
      <c r="C1332" s="105"/>
      <c r="D1332" s="105"/>
      <c r="E1332" s="105"/>
      <c r="F1332" s="105"/>
      <c r="G1332" s="105"/>
      <c r="H1332" s="105"/>
      <c r="I1332" s="105"/>
      <c r="J1332" s="105"/>
      <c r="K1332" s="105"/>
      <c r="L1332" s="105"/>
      <c r="M1332" s="105"/>
      <c r="N1332" s="105"/>
      <c r="O1332" s="106"/>
      <c r="P1332" s="108">
        <f>P1310+P1313+P1321+P1325+P1331</f>
        <v>57.9</v>
      </c>
      <c r="Q1332" s="109"/>
      <c r="R1332" s="108">
        <f>R1310+R1321+R1325+R1331</f>
        <v>59.099999999999994</v>
      </c>
      <c r="S1332" s="109"/>
      <c r="T1332" s="108">
        <f>T1310+T1313+T1321+T1325+T1331</f>
        <v>219.10000000000002</v>
      </c>
      <c r="U1332" s="109"/>
      <c r="V1332" s="108">
        <f>V1310+V1313+V1321+V1325+V1331</f>
        <v>1544.6000000000001</v>
      </c>
      <c r="W1332" s="110"/>
      <c r="X1332" s="109"/>
      <c r="Y1332" s="111">
        <f>Y1310+Y1313+Y1321+Y1325+Y1331</f>
        <v>20.5</v>
      </c>
      <c r="Z1332" s="112" t="s">
        <v>43</v>
      </c>
      <c r="AA1332" s="112" t="s">
        <v>43</v>
      </c>
    </row>
    <row r="1333" spans="1:27" ht="15" customHeight="1" x14ac:dyDescent="0.25">
      <c r="A1333" s="69" t="s">
        <v>43</v>
      </c>
      <c r="B1333" s="69"/>
      <c r="C1333" s="69"/>
      <c r="D1333" s="69"/>
      <c r="E1333" s="69"/>
      <c r="F1333" s="69"/>
      <c r="G1333" s="69"/>
      <c r="H1333" s="69"/>
      <c r="I1333" s="69"/>
      <c r="J1333" s="69"/>
      <c r="K1333" s="69"/>
      <c r="L1333" s="69"/>
      <c r="M1333" s="69"/>
      <c r="N1333" s="69"/>
      <c r="O1333" s="69"/>
      <c r="P1333" s="69"/>
      <c r="Q1333" s="69"/>
      <c r="R1333" s="69"/>
      <c r="S1333" s="69"/>
      <c r="T1333" s="69"/>
      <c r="U1333" s="69"/>
      <c r="V1333" s="69"/>
      <c r="W1333" s="69"/>
      <c r="X1333" s="69"/>
      <c r="Y1333" s="69"/>
      <c r="Z1333" s="69"/>
      <c r="AA1333" s="69"/>
    </row>
    <row r="1334" spans="1:27" ht="15" customHeight="1" x14ac:dyDescent="0.25">
      <c r="A1334" s="68" t="s">
        <v>567</v>
      </c>
      <c r="B1334" s="68"/>
      <c r="C1334" s="68"/>
      <c r="D1334" s="68"/>
      <c r="E1334" s="68"/>
      <c r="F1334" s="68"/>
      <c r="G1334" s="68"/>
      <c r="H1334" s="68"/>
      <c r="I1334" s="68"/>
      <c r="J1334" s="68"/>
      <c r="K1334" s="68"/>
      <c r="L1334" s="68"/>
      <c r="M1334" s="68"/>
      <c r="N1334" s="68"/>
      <c r="O1334" s="68"/>
      <c r="P1334" s="68"/>
      <c r="Q1334" s="68"/>
      <c r="R1334" s="68"/>
      <c r="S1334" s="68"/>
      <c r="T1334" s="68"/>
      <c r="U1334" s="68"/>
      <c r="V1334" s="68"/>
      <c r="W1334" s="68"/>
      <c r="X1334" s="68"/>
      <c r="Y1334" s="68"/>
      <c r="Z1334" s="69"/>
      <c r="AA1334" s="69"/>
    </row>
    <row r="1335" spans="1:27" ht="15" customHeight="1" x14ac:dyDescent="0.25">
      <c r="A1335" s="70" t="s">
        <v>0</v>
      </c>
      <c r="B1335" s="71"/>
      <c r="C1335" s="71"/>
      <c r="D1335" s="71"/>
      <c r="E1335" s="71"/>
      <c r="F1335" s="71"/>
      <c r="G1335" s="71"/>
      <c r="H1335" s="71"/>
      <c r="I1335" s="71"/>
      <c r="J1335" s="71"/>
      <c r="K1335" s="71"/>
      <c r="L1335" s="72"/>
      <c r="M1335" s="70" t="s">
        <v>1</v>
      </c>
      <c r="N1335" s="71"/>
      <c r="O1335" s="72"/>
      <c r="P1335" s="73" t="s">
        <v>2</v>
      </c>
      <c r="Q1335" s="74"/>
      <c r="R1335" s="74"/>
      <c r="S1335" s="74"/>
      <c r="T1335" s="74"/>
      <c r="U1335" s="75"/>
      <c r="V1335" s="76" t="s">
        <v>3</v>
      </c>
      <c r="W1335" s="77"/>
      <c r="X1335" s="78"/>
      <c r="Y1335" s="79" t="s">
        <v>4</v>
      </c>
      <c r="Z1335" s="80" t="s">
        <v>5</v>
      </c>
      <c r="AA1335" s="80" t="s">
        <v>6</v>
      </c>
    </row>
    <row r="1336" spans="1:27" ht="15" customHeight="1" x14ac:dyDescent="0.25">
      <c r="A1336" s="81"/>
      <c r="B1336" s="82"/>
      <c r="C1336" s="82"/>
      <c r="D1336" s="82"/>
      <c r="E1336" s="82"/>
      <c r="F1336" s="82"/>
      <c r="G1336" s="82"/>
      <c r="H1336" s="82"/>
      <c r="I1336" s="82"/>
      <c r="J1336" s="82"/>
      <c r="K1336" s="82"/>
      <c r="L1336" s="83"/>
      <c r="M1336" s="81"/>
      <c r="N1336" s="82"/>
      <c r="O1336" s="83"/>
      <c r="P1336" s="84" t="s">
        <v>7</v>
      </c>
      <c r="Q1336" s="85"/>
      <c r="R1336" s="84" t="s">
        <v>8</v>
      </c>
      <c r="S1336" s="85"/>
      <c r="T1336" s="84" t="s">
        <v>9</v>
      </c>
      <c r="U1336" s="85"/>
      <c r="V1336" s="86"/>
      <c r="W1336" s="87"/>
      <c r="X1336" s="88"/>
      <c r="Y1336" s="89"/>
      <c r="Z1336" s="90"/>
      <c r="AA1336" s="90"/>
    </row>
    <row r="1337" spans="1:27" ht="15" customHeight="1" x14ac:dyDescent="0.25">
      <c r="A1337" s="91" t="s">
        <v>10</v>
      </c>
      <c r="B1337" s="92"/>
      <c r="C1337" s="92"/>
      <c r="D1337" s="92"/>
      <c r="E1337" s="92"/>
      <c r="F1337" s="92"/>
      <c r="G1337" s="92"/>
      <c r="H1337" s="92"/>
      <c r="I1337" s="92"/>
      <c r="J1337" s="92"/>
      <c r="K1337" s="92"/>
      <c r="L1337" s="92"/>
      <c r="M1337" s="92"/>
      <c r="N1337" s="92"/>
      <c r="O1337" s="92"/>
      <c r="P1337" s="92"/>
      <c r="Q1337" s="92"/>
      <c r="R1337" s="92"/>
      <c r="S1337" s="92"/>
      <c r="T1337" s="92"/>
      <c r="U1337" s="92"/>
      <c r="V1337" s="92"/>
      <c r="W1337" s="92"/>
      <c r="X1337" s="92"/>
      <c r="Y1337" s="92"/>
      <c r="Z1337" s="92"/>
      <c r="AA1337" s="93"/>
    </row>
    <row r="1338" spans="1:27" ht="15" customHeight="1" x14ac:dyDescent="0.25">
      <c r="A1338" s="61" t="s">
        <v>442</v>
      </c>
      <c r="B1338" s="94"/>
      <c r="C1338" s="94"/>
      <c r="D1338" s="94"/>
      <c r="E1338" s="94"/>
      <c r="F1338" s="94"/>
      <c r="G1338" s="94"/>
      <c r="H1338" s="94"/>
      <c r="I1338" s="94"/>
      <c r="J1338" s="94"/>
      <c r="K1338" s="94"/>
      <c r="L1338" s="95"/>
      <c r="M1338" s="96" t="s">
        <v>28</v>
      </c>
      <c r="N1338" s="97"/>
      <c r="O1338" s="98"/>
      <c r="P1338" s="99" t="s">
        <v>290</v>
      </c>
      <c r="Q1338" s="100"/>
      <c r="R1338" s="99" t="s">
        <v>13</v>
      </c>
      <c r="S1338" s="100"/>
      <c r="T1338" s="99" t="s">
        <v>314</v>
      </c>
      <c r="U1338" s="100"/>
      <c r="V1338" s="99" t="s">
        <v>676</v>
      </c>
      <c r="W1338" s="101"/>
      <c r="X1338" s="100"/>
      <c r="Y1338" s="102" t="s">
        <v>33</v>
      </c>
      <c r="Z1338" s="103" t="s">
        <v>446</v>
      </c>
      <c r="AA1338" s="103" t="s">
        <v>19</v>
      </c>
    </row>
    <row r="1339" spans="1:27" ht="15" customHeight="1" x14ac:dyDescent="0.25">
      <c r="A1339" s="61" t="s">
        <v>140</v>
      </c>
      <c r="B1339" s="94"/>
      <c r="C1339" s="94"/>
      <c r="D1339" s="94"/>
      <c r="E1339" s="94"/>
      <c r="F1339" s="94"/>
      <c r="G1339" s="94"/>
      <c r="H1339" s="94"/>
      <c r="I1339" s="94"/>
      <c r="J1339" s="94"/>
      <c r="K1339" s="94"/>
      <c r="L1339" s="95"/>
      <c r="M1339" s="96" t="s">
        <v>21</v>
      </c>
      <c r="N1339" s="97"/>
      <c r="O1339" s="98"/>
      <c r="P1339" s="99" t="s">
        <v>29</v>
      </c>
      <c r="Q1339" s="100"/>
      <c r="R1339" s="99" t="s">
        <v>61</v>
      </c>
      <c r="S1339" s="100"/>
      <c r="T1339" s="99" t="s">
        <v>25</v>
      </c>
      <c r="U1339" s="100"/>
      <c r="V1339" s="99" t="s">
        <v>141</v>
      </c>
      <c r="W1339" s="101"/>
      <c r="X1339" s="100"/>
      <c r="Y1339" s="102" t="s">
        <v>22</v>
      </c>
      <c r="Z1339" s="103" t="s">
        <v>142</v>
      </c>
      <c r="AA1339" s="103" t="s">
        <v>19</v>
      </c>
    </row>
    <row r="1340" spans="1:27" ht="15" customHeight="1" x14ac:dyDescent="0.25">
      <c r="A1340" s="61" t="s">
        <v>677</v>
      </c>
      <c r="B1340" s="94"/>
      <c r="C1340" s="94"/>
      <c r="D1340" s="94"/>
      <c r="E1340" s="94"/>
      <c r="F1340" s="94"/>
      <c r="G1340" s="94"/>
      <c r="H1340" s="94"/>
      <c r="I1340" s="94"/>
      <c r="J1340" s="94"/>
      <c r="K1340" s="94"/>
      <c r="L1340" s="95"/>
      <c r="M1340" s="96" t="s">
        <v>28</v>
      </c>
      <c r="N1340" s="97"/>
      <c r="O1340" s="98"/>
      <c r="P1340" s="99" t="s">
        <v>124</v>
      </c>
      <c r="Q1340" s="100"/>
      <c r="R1340" s="99" t="s">
        <v>25</v>
      </c>
      <c r="S1340" s="100"/>
      <c r="T1340" s="99" t="s">
        <v>143</v>
      </c>
      <c r="U1340" s="100"/>
      <c r="V1340" s="99" t="s">
        <v>144</v>
      </c>
      <c r="W1340" s="101"/>
      <c r="X1340" s="100"/>
      <c r="Y1340" s="102" t="s">
        <v>25</v>
      </c>
      <c r="Z1340" s="103" t="s">
        <v>127</v>
      </c>
      <c r="AA1340" s="103" t="s">
        <v>55</v>
      </c>
    </row>
    <row r="1341" spans="1:27" ht="15" customHeight="1" x14ac:dyDescent="0.25">
      <c r="A1341" s="61" t="s">
        <v>36</v>
      </c>
      <c r="B1341" s="94"/>
      <c r="C1341" s="94"/>
      <c r="D1341" s="94"/>
      <c r="E1341" s="94"/>
      <c r="F1341" s="94"/>
      <c r="G1341" s="94"/>
      <c r="H1341" s="94"/>
      <c r="I1341" s="94"/>
      <c r="J1341" s="94"/>
      <c r="K1341" s="94"/>
      <c r="L1341" s="95"/>
      <c r="M1341" s="96" t="s">
        <v>212</v>
      </c>
      <c r="N1341" s="97"/>
      <c r="O1341" s="98"/>
      <c r="P1341" s="99" t="s">
        <v>29</v>
      </c>
      <c r="Q1341" s="100"/>
      <c r="R1341" s="99" t="s">
        <v>46</v>
      </c>
      <c r="S1341" s="100"/>
      <c r="T1341" s="99" t="s">
        <v>157</v>
      </c>
      <c r="U1341" s="100"/>
      <c r="V1341" s="99" t="s">
        <v>575</v>
      </c>
      <c r="W1341" s="101"/>
      <c r="X1341" s="100"/>
      <c r="Y1341" s="102" t="s">
        <v>25</v>
      </c>
      <c r="Z1341" s="103" t="s">
        <v>42</v>
      </c>
      <c r="AA1341" s="103" t="s">
        <v>43</v>
      </c>
    </row>
    <row r="1342" spans="1:27" ht="15" customHeight="1" x14ac:dyDescent="0.25">
      <c r="A1342" s="104" t="s">
        <v>44</v>
      </c>
      <c r="B1342" s="105"/>
      <c r="C1342" s="105"/>
      <c r="D1342" s="105"/>
      <c r="E1342" s="105"/>
      <c r="F1342" s="105"/>
      <c r="G1342" s="105"/>
      <c r="H1342" s="105"/>
      <c r="I1342" s="105"/>
      <c r="J1342" s="105"/>
      <c r="K1342" s="105"/>
      <c r="L1342" s="106"/>
      <c r="M1342" s="84" t="s">
        <v>399</v>
      </c>
      <c r="N1342" s="107"/>
      <c r="O1342" s="85"/>
      <c r="P1342" s="108">
        <f>P1338+P1339+P1340+P1341</f>
        <v>9.5</v>
      </c>
      <c r="Q1342" s="109"/>
      <c r="R1342" s="108">
        <f>R1338+R1339+R1340+R1341</f>
        <v>9.2000000000000011</v>
      </c>
      <c r="S1342" s="109"/>
      <c r="T1342" s="108">
        <f>T1338+T1340+T1341</f>
        <v>51</v>
      </c>
      <c r="U1342" s="109"/>
      <c r="V1342" s="108">
        <f>V1338+V1339+V1340+V1341</f>
        <v>298.10000000000002</v>
      </c>
      <c r="W1342" s="110"/>
      <c r="X1342" s="109"/>
      <c r="Y1342" s="111">
        <f>Y1338+Y1339+Y1340+Y1341</f>
        <v>0.5</v>
      </c>
      <c r="Z1342" s="112" t="s">
        <v>43</v>
      </c>
      <c r="AA1342" s="112" t="s">
        <v>43</v>
      </c>
    </row>
    <row r="1343" spans="1:27" ht="15" customHeight="1" x14ac:dyDescent="0.25">
      <c r="A1343" s="91" t="s">
        <v>47</v>
      </c>
      <c r="B1343" s="92"/>
      <c r="C1343" s="92"/>
      <c r="D1343" s="92"/>
      <c r="E1343" s="92"/>
      <c r="F1343" s="92"/>
      <c r="G1343" s="92"/>
      <c r="H1343" s="92"/>
      <c r="I1343" s="92"/>
      <c r="J1343" s="92"/>
      <c r="K1343" s="92"/>
      <c r="L1343" s="92"/>
      <c r="M1343" s="92"/>
      <c r="N1343" s="92"/>
      <c r="O1343" s="92"/>
      <c r="P1343" s="92"/>
      <c r="Q1343" s="92"/>
      <c r="R1343" s="92"/>
      <c r="S1343" s="92"/>
      <c r="T1343" s="92"/>
      <c r="U1343" s="92"/>
      <c r="V1343" s="92"/>
      <c r="W1343" s="92"/>
      <c r="X1343" s="92"/>
      <c r="Y1343" s="92"/>
      <c r="Z1343" s="92"/>
      <c r="AA1343" s="93"/>
    </row>
    <row r="1344" spans="1:27" ht="15" customHeight="1" x14ac:dyDescent="0.25">
      <c r="A1344" s="61" t="s">
        <v>154</v>
      </c>
      <c r="B1344" s="94"/>
      <c r="C1344" s="94"/>
      <c r="D1344" s="94"/>
      <c r="E1344" s="94"/>
      <c r="F1344" s="94"/>
      <c r="G1344" s="94"/>
      <c r="H1344" s="94"/>
      <c r="I1344" s="94"/>
      <c r="J1344" s="94"/>
      <c r="K1344" s="94"/>
      <c r="L1344" s="95"/>
      <c r="M1344" s="96">
        <v>110</v>
      </c>
      <c r="N1344" s="97"/>
      <c r="O1344" s="98"/>
      <c r="P1344" s="99" t="s">
        <v>92</v>
      </c>
      <c r="Q1344" s="100"/>
      <c r="R1344" s="99" t="s">
        <v>92</v>
      </c>
      <c r="S1344" s="100"/>
      <c r="T1344" s="99">
        <v>13.5</v>
      </c>
      <c r="U1344" s="100"/>
      <c r="V1344" s="99">
        <v>64.599999999999994</v>
      </c>
      <c r="W1344" s="101"/>
      <c r="X1344" s="100"/>
      <c r="Y1344" s="102" t="s">
        <v>157</v>
      </c>
      <c r="Z1344" s="103" t="s">
        <v>122</v>
      </c>
      <c r="AA1344" s="103" t="s">
        <v>35</v>
      </c>
    </row>
    <row r="1345" spans="1:27" ht="15" customHeight="1" x14ac:dyDescent="0.25">
      <c r="A1345" s="104" t="s">
        <v>44</v>
      </c>
      <c r="B1345" s="105"/>
      <c r="C1345" s="105"/>
      <c r="D1345" s="105"/>
      <c r="E1345" s="105"/>
      <c r="F1345" s="105"/>
      <c r="G1345" s="105"/>
      <c r="H1345" s="105"/>
      <c r="I1345" s="105"/>
      <c r="J1345" s="105"/>
      <c r="K1345" s="105"/>
      <c r="L1345" s="106"/>
      <c r="M1345" s="84">
        <v>110</v>
      </c>
      <c r="N1345" s="107"/>
      <c r="O1345" s="85"/>
      <c r="P1345" s="108">
        <v>0.6</v>
      </c>
      <c r="Q1345" s="109"/>
      <c r="R1345" s="108">
        <v>0.6</v>
      </c>
      <c r="S1345" s="109"/>
      <c r="T1345" s="108">
        <v>13.5</v>
      </c>
      <c r="U1345" s="109"/>
      <c r="V1345" s="108">
        <v>64.599999999999994</v>
      </c>
      <c r="W1345" s="110"/>
      <c r="X1345" s="109"/>
      <c r="Y1345" s="111">
        <v>15</v>
      </c>
      <c r="Z1345" s="112" t="s">
        <v>43</v>
      </c>
      <c r="AA1345" s="112" t="s">
        <v>43</v>
      </c>
    </row>
    <row r="1346" spans="1:27" ht="15" customHeight="1" x14ac:dyDescent="0.25">
      <c r="A1346" s="91" t="s">
        <v>56</v>
      </c>
      <c r="B1346" s="92"/>
      <c r="C1346" s="92"/>
      <c r="D1346" s="92"/>
      <c r="E1346" s="92"/>
      <c r="F1346" s="92"/>
      <c r="G1346" s="92"/>
      <c r="H1346" s="92"/>
      <c r="I1346" s="92"/>
      <c r="J1346" s="92"/>
      <c r="K1346" s="92"/>
      <c r="L1346" s="92"/>
      <c r="M1346" s="92"/>
      <c r="N1346" s="92"/>
      <c r="O1346" s="92"/>
      <c r="P1346" s="92"/>
      <c r="Q1346" s="92"/>
      <c r="R1346" s="92"/>
      <c r="S1346" s="92"/>
      <c r="T1346" s="92"/>
      <c r="U1346" s="92"/>
      <c r="V1346" s="92"/>
      <c r="W1346" s="92"/>
      <c r="X1346" s="92"/>
      <c r="Y1346" s="92"/>
      <c r="Z1346" s="92"/>
      <c r="AA1346" s="93"/>
    </row>
    <row r="1347" spans="1:27" ht="15" customHeight="1" x14ac:dyDescent="0.25">
      <c r="A1347" s="61" t="s">
        <v>538</v>
      </c>
      <c r="B1347" s="94"/>
      <c r="C1347" s="94"/>
      <c r="D1347" s="94"/>
      <c r="E1347" s="94"/>
      <c r="F1347" s="94"/>
      <c r="G1347" s="94"/>
      <c r="H1347" s="94"/>
      <c r="I1347" s="94"/>
      <c r="J1347" s="94"/>
      <c r="K1347" s="94"/>
      <c r="L1347" s="95"/>
      <c r="M1347" s="96">
        <v>30</v>
      </c>
      <c r="N1347" s="97"/>
      <c r="O1347" s="98"/>
      <c r="P1347" s="99">
        <v>3</v>
      </c>
      <c r="Q1347" s="100"/>
      <c r="R1347" s="99">
        <v>4</v>
      </c>
      <c r="S1347" s="100"/>
      <c r="T1347" s="99">
        <v>0.4</v>
      </c>
      <c r="U1347" s="100"/>
      <c r="V1347" s="99">
        <v>49.2</v>
      </c>
      <c r="W1347" s="101"/>
      <c r="X1347" s="100"/>
      <c r="Y1347" s="102" t="s">
        <v>447</v>
      </c>
      <c r="Z1347" s="103">
        <v>76</v>
      </c>
      <c r="AA1347" s="103">
        <v>2015</v>
      </c>
    </row>
    <row r="1348" spans="1:27" ht="15" customHeight="1" x14ac:dyDescent="0.25">
      <c r="A1348" s="61" t="s">
        <v>164</v>
      </c>
      <c r="B1348" s="94"/>
      <c r="C1348" s="94"/>
      <c r="D1348" s="94"/>
      <c r="E1348" s="94"/>
      <c r="F1348" s="94"/>
      <c r="G1348" s="94"/>
      <c r="H1348" s="94"/>
      <c r="I1348" s="94"/>
      <c r="J1348" s="94"/>
      <c r="K1348" s="94"/>
      <c r="L1348" s="95"/>
      <c r="M1348" s="96" t="s">
        <v>609</v>
      </c>
      <c r="N1348" s="97"/>
      <c r="O1348" s="98"/>
      <c r="P1348" s="99" t="s">
        <v>338</v>
      </c>
      <c r="Q1348" s="100"/>
      <c r="R1348" s="99" t="s">
        <v>132</v>
      </c>
      <c r="S1348" s="100"/>
      <c r="T1348" s="99" t="s">
        <v>610</v>
      </c>
      <c r="U1348" s="100"/>
      <c r="V1348" s="99" t="s">
        <v>398</v>
      </c>
      <c r="W1348" s="101"/>
      <c r="X1348" s="100"/>
      <c r="Y1348" s="102" t="s">
        <v>338</v>
      </c>
      <c r="Z1348" s="103" t="s">
        <v>169</v>
      </c>
      <c r="AA1348" s="103" t="s">
        <v>35</v>
      </c>
    </row>
    <row r="1349" spans="1:27" ht="15" customHeight="1" x14ac:dyDescent="0.25">
      <c r="A1349" s="61" t="s">
        <v>448</v>
      </c>
      <c r="B1349" s="94"/>
      <c r="C1349" s="94"/>
      <c r="D1349" s="94"/>
      <c r="E1349" s="94"/>
      <c r="F1349" s="94"/>
      <c r="G1349" s="94"/>
      <c r="H1349" s="94"/>
      <c r="I1349" s="94"/>
      <c r="J1349" s="94"/>
      <c r="K1349" s="94"/>
      <c r="L1349" s="95"/>
      <c r="M1349" s="96" t="s">
        <v>678</v>
      </c>
      <c r="N1349" s="97"/>
      <c r="O1349" s="98"/>
      <c r="P1349" s="99">
        <v>13.7</v>
      </c>
      <c r="Q1349" s="100"/>
      <c r="R1349" s="99">
        <v>11</v>
      </c>
      <c r="S1349" s="100"/>
      <c r="T1349" s="99">
        <v>3.5</v>
      </c>
      <c r="U1349" s="100"/>
      <c r="V1349" s="99">
        <v>167.9</v>
      </c>
      <c r="W1349" s="101"/>
      <c r="X1349" s="100"/>
      <c r="Y1349" s="102" t="s">
        <v>25</v>
      </c>
      <c r="Z1349" s="103" t="s">
        <v>450</v>
      </c>
      <c r="AA1349" s="103" t="s">
        <v>55</v>
      </c>
    </row>
    <row r="1350" spans="1:27" ht="15" customHeight="1" x14ac:dyDescent="0.25">
      <c r="A1350" s="61" t="s">
        <v>248</v>
      </c>
      <c r="B1350" s="94"/>
      <c r="C1350" s="94"/>
      <c r="D1350" s="94"/>
      <c r="E1350" s="94"/>
      <c r="F1350" s="94"/>
      <c r="G1350" s="94"/>
      <c r="H1350" s="94"/>
      <c r="I1350" s="94"/>
      <c r="J1350" s="94"/>
      <c r="K1350" s="94"/>
      <c r="L1350" s="95"/>
      <c r="M1350" s="96" t="s">
        <v>679</v>
      </c>
      <c r="N1350" s="97"/>
      <c r="O1350" s="98"/>
      <c r="P1350" s="99" t="s">
        <v>598</v>
      </c>
      <c r="Q1350" s="100"/>
      <c r="R1350" s="99" t="s">
        <v>80</v>
      </c>
      <c r="S1350" s="100"/>
      <c r="T1350" s="99" t="s">
        <v>680</v>
      </c>
      <c r="U1350" s="100"/>
      <c r="V1350" s="99" t="s">
        <v>681</v>
      </c>
      <c r="W1350" s="101"/>
      <c r="X1350" s="100"/>
      <c r="Y1350" s="102" t="s">
        <v>289</v>
      </c>
      <c r="Z1350" s="103" t="s">
        <v>251</v>
      </c>
      <c r="AA1350" s="103" t="s">
        <v>35</v>
      </c>
    </row>
    <row r="1351" spans="1:27" ht="15" customHeight="1" x14ac:dyDescent="0.25">
      <c r="A1351" s="61" t="s">
        <v>451</v>
      </c>
      <c r="B1351" s="94"/>
      <c r="C1351" s="94"/>
      <c r="D1351" s="94"/>
      <c r="E1351" s="94"/>
      <c r="F1351" s="94"/>
      <c r="G1351" s="94"/>
      <c r="H1351" s="94"/>
      <c r="I1351" s="94"/>
      <c r="J1351" s="94"/>
      <c r="K1351" s="94"/>
      <c r="L1351" s="95"/>
      <c r="M1351" s="96">
        <v>130</v>
      </c>
      <c r="N1351" s="97"/>
      <c r="O1351" s="98"/>
      <c r="P1351" s="99">
        <v>0.3</v>
      </c>
      <c r="Q1351" s="100"/>
      <c r="R1351" s="99" t="s">
        <v>25</v>
      </c>
      <c r="S1351" s="100"/>
      <c r="T1351" s="99">
        <v>13.2</v>
      </c>
      <c r="U1351" s="100"/>
      <c r="V1351" s="99">
        <v>46.5</v>
      </c>
      <c r="W1351" s="101"/>
      <c r="X1351" s="100"/>
      <c r="Y1351" s="102" t="s">
        <v>25</v>
      </c>
      <c r="Z1351" s="103" t="s">
        <v>183</v>
      </c>
      <c r="AA1351" s="103" t="s">
        <v>35</v>
      </c>
    </row>
    <row r="1352" spans="1:27" ht="15" customHeight="1" x14ac:dyDescent="0.25">
      <c r="A1352" s="61" t="s">
        <v>91</v>
      </c>
      <c r="B1352" s="94"/>
      <c r="C1352" s="94"/>
      <c r="D1352" s="94"/>
      <c r="E1352" s="94"/>
      <c r="F1352" s="94"/>
      <c r="G1352" s="94"/>
      <c r="H1352" s="94"/>
      <c r="I1352" s="94"/>
      <c r="J1352" s="94"/>
      <c r="K1352" s="94"/>
      <c r="L1352" s="95"/>
      <c r="M1352" s="96">
        <v>30</v>
      </c>
      <c r="N1352" s="97"/>
      <c r="O1352" s="98"/>
      <c r="P1352" s="99">
        <v>2.5</v>
      </c>
      <c r="Q1352" s="100"/>
      <c r="R1352" s="99">
        <v>0.4</v>
      </c>
      <c r="S1352" s="100"/>
      <c r="T1352" s="99">
        <v>14.3</v>
      </c>
      <c r="U1352" s="100"/>
      <c r="V1352" s="99">
        <v>63.3</v>
      </c>
      <c r="W1352" s="101"/>
      <c r="X1352" s="100"/>
      <c r="Y1352" s="102" t="s">
        <v>25</v>
      </c>
      <c r="Z1352" s="103" t="s">
        <v>42</v>
      </c>
      <c r="AA1352" s="103" t="s">
        <v>43</v>
      </c>
    </row>
    <row r="1353" spans="1:27" ht="15" customHeight="1" x14ac:dyDescent="0.25">
      <c r="A1353" s="104" t="s">
        <v>44</v>
      </c>
      <c r="B1353" s="105"/>
      <c r="C1353" s="105"/>
      <c r="D1353" s="105"/>
      <c r="E1353" s="105"/>
      <c r="F1353" s="105"/>
      <c r="G1353" s="105"/>
      <c r="H1353" s="105"/>
      <c r="I1353" s="105"/>
      <c r="J1353" s="105"/>
      <c r="K1353" s="105"/>
      <c r="L1353" s="106"/>
      <c r="M1353" s="84">
        <v>549</v>
      </c>
      <c r="N1353" s="107"/>
      <c r="O1353" s="85"/>
      <c r="P1353" s="108">
        <f>P1347+P1348+P1349+P1350+P1351+P1352</f>
        <v>24.700000000000003</v>
      </c>
      <c r="Q1353" s="109"/>
      <c r="R1353" s="108">
        <f>R1347+R1348+R1349+R1350+R1351+R1352</f>
        <v>25.499999999999996</v>
      </c>
      <c r="S1353" s="109"/>
      <c r="T1353" s="108">
        <f>T1347+T1348+T1349+T1350+T1351+T1352</f>
        <v>59.2</v>
      </c>
      <c r="U1353" s="109"/>
      <c r="V1353" s="108">
        <f>V1347+V1348+V1349+V1350+V1351+V1352</f>
        <v>523.4</v>
      </c>
      <c r="W1353" s="110"/>
      <c r="X1353" s="109"/>
      <c r="Y1353" s="111">
        <f>Y1347+Y1348+Y1349+Y1350+Y1351+Y1352</f>
        <v>23.75</v>
      </c>
      <c r="Z1353" s="112" t="s">
        <v>43</v>
      </c>
      <c r="AA1353" s="112" t="s">
        <v>43</v>
      </c>
    </row>
    <row r="1354" spans="1:27" ht="15" customHeight="1" x14ac:dyDescent="0.25">
      <c r="A1354" s="91" t="s">
        <v>96</v>
      </c>
      <c r="B1354" s="92"/>
      <c r="C1354" s="92"/>
      <c r="D1354" s="92"/>
      <c r="E1354" s="92"/>
      <c r="F1354" s="92"/>
      <c r="G1354" s="92"/>
      <c r="H1354" s="92"/>
      <c r="I1354" s="92"/>
      <c r="J1354" s="92"/>
      <c r="K1354" s="92"/>
      <c r="L1354" s="92"/>
      <c r="M1354" s="92"/>
      <c r="N1354" s="92"/>
      <c r="O1354" s="92"/>
      <c r="P1354" s="92"/>
      <c r="Q1354" s="92"/>
      <c r="R1354" s="92"/>
      <c r="S1354" s="92"/>
      <c r="T1354" s="92"/>
      <c r="U1354" s="92"/>
      <c r="V1354" s="92"/>
      <c r="W1354" s="92"/>
      <c r="X1354" s="92"/>
      <c r="Y1354" s="92"/>
      <c r="Z1354" s="92"/>
      <c r="AA1354" s="93"/>
    </row>
    <row r="1355" spans="1:27" ht="15" customHeight="1" x14ac:dyDescent="0.25">
      <c r="A1355" s="61" t="s">
        <v>422</v>
      </c>
      <c r="B1355" s="94"/>
      <c r="C1355" s="94"/>
      <c r="D1355" s="94"/>
      <c r="E1355" s="94"/>
      <c r="F1355" s="94"/>
      <c r="G1355" s="94"/>
      <c r="H1355" s="94"/>
      <c r="I1355" s="94"/>
      <c r="J1355" s="94"/>
      <c r="K1355" s="94"/>
      <c r="L1355" s="95"/>
      <c r="M1355" s="96" t="s">
        <v>37</v>
      </c>
      <c r="N1355" s="97"/>
      <c r="O1355" s="98"/>
      <c r="P1355" s="99" t="s">
        <v>84</v>
      </c>
      <c r="Q1355" s="100"/>
      <c r="R1355" s="99" t="s">
        <v>30</v>
      </c>
      <c r="S1355" s="100"/>
      <c r="T1355" s="99" t="s">
        <v>423</v>
      </c>
      <c r="U1355" s="100"/>
      <c r="V1355" s="99" t="s">
        <v>424</v>
      </c>
      <c r="W1355" s="101"/>
      <c r="X1355" s="100"/>
      <c r="Y1355" s="102" t="s">
        <v>25</v>
      </c>
      <c r="Z1355" s="103" t="s">
        <v>42</v>
      </c>
      <c r="AA1355" s="103" t="s">
        <v>43</v>
      </c>
    </row>
    <row r="1356" spans="1:27" ht="15" customHeight="1" x14ac:dyDescent="0.25">
      <c r="A1356" s="61" t="s">
        <v>104</v>
      </c>
      <c r="B1356" s="94"/>
      <c r="C1356" s="94"/>
      <c r="D1356" s="94"/>
      <c r="E1356" s="94"/>
      <c r="F1356" s="94"/>
      <c r="G1356" s="94"/>
      <c r="H1356" s="94"/>
      <c r="I1356" s="94"/>
      <c r="J1356" s="94"/>
      <c r="K1356" s="94"/>
      <c r="L1356" s="95"/>
      <c r="M1356" s="96">
        <v>150</v>
      </c>
      <c r="N1356" s="97"/>
      <c r="O1356" s="98"/>
      <c r="P1356" s="99">
        <v>4.5999999999999996</v>
      </c>
      <c r="Q1356" s="100"/>
      <c r="R1356" s="99">
        <v>3.9</v>
      </c>
      <c r="S1356" s="100"/>
      <c r="T1356" s="99">
        <v>3</v>
      </c>
      <c r="U1356" s="100"/>
      <c r="V1356" s="99">
        <v>84.8</v>
      </c>
      <c r="W1356" s="101"/>
      <c r="X1356" s="100"/>
      <c r="Y1356" s="102" t="s">
        <v>61</v>
      </c>
      <c r="Z1356" s="103" t="s">
        <v>110</v>
      </c>
      <c r="AA1356" s="103" t="s">
        <v>19</v>
      </c>
    </row>
    <row r="1357" spans="1:27" ht="15" customHeight="1" x14ac:dyDescent="0.25">
      <c r="A1357" s="104" t="s">
        <v>44</v>
      </c>
      <c r="B1357" s="105"/>
      <c r="C1357" s="105"/>
      <c r="D1357" s="105"/>
      <c r="E1357" s="105"/>
      <c r="F1357" s="105"/>
      <c r="G1357" s="105"/>
      <c r="H1357" s="105"/>
      <c r="I1357" s="105"/>
      <c r="J1357" s="105"/>
      <c r="K1357" s="105"/>
      <c r="L1357" s="106"/>
      <c r="M1357" s="84">
        <v>200</v>
      </c>
      <c r="N1357" s="107"/>
      <c r="O1357" s="85"/>
      <c r="P1357" s="108">
        <f>P1355+P1356</f>
        <v>6</v>
      </c>
      <c r="Q1357" s="109"/>
      <c r="R1357" s="108">
        <f>R1355+R1356</f>
        <v>5.6</v>
      </c>
      <c r="S1357" s="109"/>
      <c r="T1357" s="108">
        <f>T1355+T1356</f>
        <v>41.7</v>
      </c>
      <c r="U1357" s="109"/>
      <c r="V1357" s="108">
        <f>V1355+V1356</f>
        <v>261.8</v>
      </c>
      <c r="W1357" s="110"/>
      <c r="X1357" s="109"/>
      <c r="Y1357" s="111">
        <f>Y1355+Y1356</f>
        <v>3</v>
      </c>
      <c r="Z1357" s="112" t="s">
        <v>43</v>
      </c>
      <c r="AA1357" s="112" t="s">
        <v>43</v>
      </c>
    </row>
    <row r="1358" spans="1:27" ht="15" customHeight="1" x14ac:dyDescent="0.25">
      <c r="A1358" s="91" t="s">
        <v>115</v>
      </c>
      <c r="B1358" s="92"/>
      <c r="C1358" s="92"/>
      <c r="D1358" s="92"/>
      <c r="E1358" s="92"/>
      <c r="F1358" s="92"/>
      <c r="G1358" s="92"/>
      <c r="H1358" s="92"/>
      <c r="I1358" s="92"/>
      <c r="J1358" s="92"/>
      <c r="K1358" s="92"/>
      <c r="L1358" s="92"/>
      <c r="M1358" s="92"/>
      <c r="N1358" s="92"/>
      <c r="O1358" s="92"/>
      <c r="P1358" s="92"/>
      <c r="Q1358" s="92"/>
      <c r="R1358" s="92"/>
      <c r="S1358" s="92"/>
      <c r="T1358" s="92"/>
      <c r="U1358" s="92"/>
      <c r="V1358" s="92"/>
      <c r="W1358" s="92"/>
      <c r="X1358" s="92"/>
      <c r="Y1358" s="92"/>
      <c r="Z1358" s="92"/>
      <c r="AA1358" s="93"/>
    </row>
    <row r="1359" spans="1:27" ht="15" customHeight="1" x14ac:dyDescent="0.25">
      <c r="A1359" s="61" t="s">
        <v>455</v>
      </c>
      <c r="B1359" s="94"/>
      <c r="C1359" s="94"/>
      <c r="D1359" s="94"/>
      <c r="E1359" s="94"/>
      <c r="F1359" s="94"/>
      <c r="G1359" s="94"/>
      <c r="H1359" s="94"/>
      <c r="I1359" s="94"/>
      <c r="J1359" s="94"/>
      <c r="K1359" s="94"/>
      <c r="L1359" s="95"/>
      <c r="M1359" s="96" t="s">
        <v>159</v>
      </c>
      <c r="N1359" s="97"/>
      <c r="O1359" s="98"/>
      <c r="P1359" s="99" t="s">
        <v>456</v>
      </c>
      <c r="Q1359" s="100"/>
      <c r="R1359" s="99" t="s">
        <v>14</v>
      </c>
      <c r="S1359" s="100"/>
      <c r="T1359" s="99" t="s">
        <v>107</v>
      </c>
      <c r="U1359" s="100"/>
      <c r="V1359" s="99" t="s">
        <v>682</v>
      </c>
      <c r="W1359" s="101"/>
      <c r="X1359" s="100"/>
      <c r="Y1359" s="102" t="s">
        <v>17</v>
      </c>
      <c r="Z1359" s="103" t="s">
        <v>458</v>
      </c>
      <c r="AA1359" s="103" t="s">
        <v>55</v>
      </c>
    </row>
    <row r="1360" spans="1:27" ht="15" customHeight="1" x14ac:dyDescent="0.25">
      <c r="A1360" s="61" t="s">
        <v>357</v>
      </c>
      <c r="B1360" s="94"/>
      <c r="C1360" s="94"/>
      <c r="D1360" s="94"/>
      <c r="E1360" s="94"/>
      <c r="F1360" s="94"/>
      <c r="G1360" s="94"/>
      <c r="H1360" s="94"/>
      <c r="I1360" s="94"/>
      <c r="J1360" s="94"/>
      <c r="K1360" s="94"/>
      <c r="L1360" s="95"/>
      <c r="M1360" s="96" t="s">
        <v>12</v>
      </c>
      <c r="N1360" s="97"/>
      <c r="O1360" s="98"/>
      <c r="P1360" s="99" t="s">
        <v>98</v>
      </c>
      <c r="Q1360" s="100"/>
      <c r="R1360" s="99" t="s">
        <v>132</v>
      </c>
      <c r="S1360" s="100"/>
      <c r="T1360" s="99" t="s">
        <v>166</v>
      </c>
      <c r="U1360" s="100"/>
      <c r="V1360" s="99" t="s">
        <v>651</v>
      </c>
      <c r="W1360" s="101"/>
      <c r="X1360" s="100"/>
      <c r="Y1360" s="102" t="s">
        <v>652</v>
      </c>
      <c r="Z1360" s="103" t="s">
        <v>251</v>
      </c>
      <c r="AA1360" s="103" t="s">
        <v>103</v>
      </c>
    </row>
    <row r="1361" spans="1:27" ht="15" customHeight="1" x14ac:dyDescent="0.25">
      <c r="A1361" s="61" t="s">
        <v>123</v>
      </c>
      <c r="B1361" s="94"/>
      <c r="C1361" s="94"/>
      <c r="D1361" s="94"/>
      <c r="E1361" s="94"/>
      <c r="F1361" s="94"/>
      <c r="G1361" s="94"/>
      <c r="H1361" s="94"/>
      <c r="I1361" s="94"/>
      <c r="J1361" s="94"/>
      <c r="K1361" s="94"/>
      <c r="L1361" s="95"/>
      <c r="M1361" s="96" t="s">
        <v>12</v>
      </c>
      <c r="N1361" s="97"/>
      <c r="O1361" s="98"/>
      <c r="P1361" s="99" t="s">
        <v>124</v>
      </c>
      <c r="Q1361" s="100"/>
      <c r="R1361" s="99" t="s">
        <v>25</v>
      </c>
      <c r="S1361" s="100"/>
      <c r="T1361" s="99" t="s">
        <v>125</v>
      </c>
      <c r="U1361" s="100"/>
      <c r="V1361" s="99" t="s">
        <v>126</v>
      </c>
      <c r="W1361" s="101"/>
      <c r="X1361" s="100"/>
      <c r="Y1361" s="102" t="s">
        <v>25</v>
      </c>
      <c r="Z1361" s="103" t="s">
        <v>127</v>
      </c>
      <c r="AA1361" s="103" t="s">
        <v>55</v>
      </c>
    </row>
    <row r="1362" spans="1:27" ht="15" customHeight="1" x14ac:dyDescent="0.25">
      <c r="A1362" s="61" t="s">
        <v>91</v>
      </c>
      <c r="B1362" s="94"/>
      <c r="C1362" s="94"/>
      <c r="D1362" s="94"/>
      <c r="E1362" s="94"/>
      <c r="F1362" s="94"/>
      <c r="G1362" s="94"/>
      <c r="H1362" s="94"/>
      <c r="I1362" s="94"/>
      <c r="J1362" s="94"/>
      <c r="K1362" s="94"/>
      <c r="L1362" s="95"/>
      <c r="M1362" s="96">
        <v>30</v>
      </c>
      <c r="N1362" s="97"/>
      <c r="O1362" s="98"/>
      <c r="P1362" s="99">
        <v>2.5</v>
      </c>
      <c r="Q1362" s="100"/>
      <c r="R1362" s="99">
        <v>0.4</v>
      </c>
      <c r="S1362" s="100"/>
      <c r="T1362" s="99">
        <v>14.3</v>
      </c>
      <c r="U1362" s="100"/>
      <c r="V1362" s="99">
        <v>63.3</v>
      </c>
      <c r="W1362" s="101"/>
      <c r="X1362" s="100"/>
      <c r="Y1362" s="102" t="s">
        <v>25</v>
      </c>
      <c r="Z1362" s="103" t="s">
        <v>42</v>
      </c>
      <c r="AA1362" s="103" t="s">
        <v>43</v>
      </c>
    </row>
    <row r="1363" spans="1:27" ht="15" customHeight="1" x14ac:dyDescent="0.25">
      <c r="A1363" s="104" t="s">
        <v>44</v>
      </c>
      <c r="B1363" s="105"/>
      <c r="C1363" s="105"/>
      <c r="D1363" s="105"/>
      <c r="E1363" s="105"/>
      <c r="F1363" s="105"/>
      <c r="G1363" s="105"/>
      <c r="H1363" s="105"/>
      <c r="I1363" s="105"/>
      <c r="J1363" s="105"/>
      <c r="K1363" s="105"/>
      <c r="L1363" s="106"/>
      <c r="M1363" s="84">
        <f>M1359+M1360+M1361+M1362</f>
        <v>460</v>
      </c>
      <c r="N1363" s="107"/>
      <c r="O1363" s="85"/>
      <c r="P1363" s="108">
        <f>P1359+P1360+P1361+P1362</f>
        <v>16.7</v>
      </c>
      <c r="Q1363" s="109"/>
      <c r="R1363" s="108">
        <f>R1359+R1360+R1361+R1362</f>
        <v>13.9</v>
      </c>
      <c r="S1363" s="109"/>
      <c r="T1363" s="108">
        <f>T1359+T1360+T1361+T1362</f>
        <v>50.099999999999994</v>
      </c>
      <c r="U1363" s="109"/>
      <c r="V1363" s="108">
        <f>V1359+V1360+V1361+V1362</f>
        <v>351.2</v>
      </c>
      <c r="W1363" s="110"/>
      <c r="X1363" s="109"/>
      <c r="Y1363" s="111">
        <f>Y1359+Y1360+Y1361+Y1362</f>
        <v>40.1</v>
      </c>
      <c r="Z1363" s="112" t="s">
        <v>43</v>
      </c>
      <c r="AA1363" s="112" t="s">
        <v>43</v>
      </c>
    </row>
    <row r="1364" spans="1:27" ht="15" customHeight="1" x14ac:dyDescent="0.25">
      <c r="A1364" s="104" t="s">
        <v>130</v>
      </c>
      <c r="B1364" s="105"/>
      <c r="C1364" s="105"/>
      <c r="D1364" s="105"/>
      <c r="E1364" s="105"/>
      <c r="F1364" s="105"/>
      <c r="G1364" s="105"/>
      <c r="H1364" s="105"/>
      <c r="I1364" s="105"/>
      <c r="J1364" s="105"/>
      <c r="K1364" s="105"/>
      <c r="L1364" s="105"/>
      <c r="M1364" s="105"/>
      <c r="N1364" s="105"/>
      <c r="O1364" s="106"/>
      <c r="P1364" s="108">
        <f>P1342+P1345+P1353+P1357+P1363</f>
        <v>57.5</v>
      </c>
      <c r="Q1364" s="109"/>
      <c r="R1364" s="108">
        <f>R1342+R1353+R1357+R1363</f>
        <v>54.199999999999996</v>
      </c>
      <c r="S1364" s="109"/>
      <c r="T1364" s="108">
        <f>T1342+T1345+T1353+T1357+T1363</f>
        <v>215.5</v>
      </c>
      <c r="U1364" s="109"/>
      <c r="V1364" s="108">
        <f>V1342+V1345+V1353+V1357+V1363</f>
        <v>1499.1000000000001</v>
      </c>
      <c r="W1364" s="110"/>
      <c r="X1364" s="109"/>
      <c r="Y1364" s="111">
        <f>Y1342+Y1345+Y1353+Y1357+Y1363</f>
        <v>82.35</v>
      </c>
      <c r="Z1364" s="112" t="s">
        <v>43</v>
      </c>
      <c r="AA1364" s="112" t="s">
        <v>43</v>
      </c>
    </row>
    <row r="1365" spans="1:27" ht="15" customHeight="1" x14ac:dyDescent="0.25">
      <c r="A1365" s="69" t="s">
        <v>43</v>
      </c>
      <c r="B1365" s="69"/>
      <c r="C1365" s="69"/>
      <c r="D1365" s="69"/>
      <c r="E1365" s="69"/>
      <c r="F1365" s="69"/>
      <c r="G1365" s="69"/>
      <c r="H1365" s="69"/>
      <c r="I1365" s="69"/>
      <c r="J1365" s="69"/>
      <c r="K1365" s="69"/>
      <c r="L1365" s="69"/>
      <c r="M1365" s="69"/>
      <c r="N1365" s="69"/>
      <c r="O1365" s="69"/>
      <c r="P1365" s="69"/>
      <c r="Q1365" s="69"/>
      <c r="R1365" s="69"/>
      <c r="S1365" s="69"/>
      <c r="T1365" s="69"/>
      <c r="U1365" s="69"/>
      <c r="V1365" s="69"/>
      <c r="W1365" s="69"/>
      <c r="X1365" s="69"/>
      <c r="Y1365" s="69"/>
      <c r="Z1365" s="69"/>
      <c r="AA1365" s="69"/>
    </row>
    <row r="1366" spans="1:27" ht="15" customHeight="1" x14ac:dyDescent="0.25">
      <c r="A1366" s="68" t="s">
        <v>568</v>
      </c>
      <c r="B1366" s="68"/>
      <c r="C1366" s="68"/>
      <c r="D1366" s="68"/>
      <c r="E1366" s="68"/>
      <c r="F1366" s="68"/>
      <c r="G1366" s="68"/>
      <c r="H1366" s="68"/>
      <c r="I1366" s="68"/>
      <c r="J1366" s="68"/>
      <c r="K1366" s="68"/>
      <c r="L1366" s="68"/>
      <c r="M1366" s="68"/>
      <c r="N1366" s="68"/>
      <c r="O1366" s="68"/>
      <c r="P1366" s="68"/>
      <c r="Q1366" s="68"/>
      <c r="R1366" s="68"/>
      <c r="S1366" s="68"/>
      <c r="T1366" s="68"/>
      <c r="U1366" s="68"/>
      <c r="V1366" s="68"/>
      <c r="W1366" s="68"/>
      <c r="X1366" s="68"/>
      <c r="Y1366" s="68"/>
      <c r="Z1366" s="69"/>
      <c r="AA1366" s="69"/>
    </row>
    <row r="1367" spans="1:27" ht="15" customHeight="1" x14ac:dyDescent="0.25">
      <c r="A1367" s="70" t="s">
        <v>0</v>
      </c>
      <c r="B1367" s="71"/>
      <c r="C1367" s="71"/>
      <c r="D1367" s="71"/>
      <c r="E1367" s="71"/>
      <c r="F1367" s="71"/>
      <c r="G1367" s="71"/>
      <c r="H1367" s="71"/>
      <c r="I1367" s="71"/>
      <c r="J1367" s="71"/>
      <c r="K1367" s="71"/>
      <c r="L1367" s="72"/>
      <c r="M1367" s="70" t="s">
        <v>1</v>
      </c>
      <c r="N1367" s="71"/>
      <c r="O1367" s="72"/>
      <c r="P1367" s="73" t="s">
        <v>2</v>
      </c>
      <c r="Q1367" s="74"/>
      <c r="R1367" s="74"/>
      <c r="S1367" s="74"/>
      <c r="T1367" s="74"/>
      <c r="U1367" s="75"/>
      <c r="V1367" s="76" t="s">
        <v>3</v>
      </c>
      <c r="W1367" s="77"/>
      <c r="X1367" s="78"/>
      <c r="Y1367" s="79" t="s">
        <v>4</v>
      </c>
      <c r="Z1367" s="80" t="s">
        <v>5</v>
      </c>
      <c r="AA1367" s="80" t="s">
        <v>6</v>
      </c>
    </row>
    <row r="1368" spans="1:27" ht="15" customHeight="1" x14ac:dyDescent="0.25">
      <c r="A1368" s="81"/>
      <c r="B1368" s="82"/>
      <c r="C1368" s="82"/>
      <c r="D1368" s="82"/>
      <c r="E1368" s="82"/>
      <c r="F1368" s="82"/>
      <c r="G1368" s="82"/>
      <c r="H1368" s="82"/>
      <c r="I1368" s="82"/>
      <c r="J1368" s="82"/>
      <c r="K1368" s="82"/>
      <c r="L1368" s="83"/>
      <c r="M1368" s="81"/>
      <c r="N1368" s="82"/>
      <c r="O1368" s="83"/>
      <c r="P1368" s="84" t="s">
        <v>7</v>
      </c>
      <c r="Q1368" s="85"/>
      <c r="R1368" s="84" t="s">
        <v>8</v>
      </c>
      <c r="S1368" s="85"/>
      <c r="T1368" s="84" t="s">
        <v>9</v>
      </c>
      <c r="U1368" s="85"/>
      <c r="V1368" s="86"/>
      <c r="W1368" s="87"/>
      <c r="X1368" s="88"/>
      <c r="Y1368" s="89"/>
      <c r="Z1368" s="90"/>
      <c r="AA1368" s="90"/>
    </row>
    <row r="1369" spans="1:27" ht="15" customHeight="1" x14ac:dyDescent="0.25">
      <c r="A1369" s="91" t="s">
        <v>10</v>
      </c>
      <c r="B1369" s="92"/>
      <c r="C1369" s="92"/>
      <c r="D1369" s="92"/>
      <c r="E1369" s="92"/>
      <c r="F1369" s="92"/>
      <c r="G1369" s="92"/>
      <c r="H1369" s="92"/>
      <c r="I1369" s="92"/>
      <c r="J1369" s="92"/>
      <c r="K1369" s="92"/>
      <c r="L1369" s="92"/>
      <c r="M1369" s="92"/>
      <c r="N1369" s="92"/>
      <c r="O1369" s="92"/>
      <c r="P1369" s="92"/>
      <c r="Q1369" s="92"/>
      <c r="R1369" s="92"/>
      <c r="S1369" s="92"/>
      <c r="T1369" s="92"/>
      <c r="U1369" s="92"/>
      <c r="V1369" s="92"/>
      <c r="W1369" s="92"/>
      <c r="X1369" s="92"/>
      <c r="Y1369" s="92"/>
      <c r="Z1369" s="92"/>
      <c r="AA1369" s="93"/>
    </row>
    <row r="1370" spans="1:27" ht="15" customHeight="1" x14ac:dyDescent="0.25">
      <c r="A1370" s="61" t="s">
        <v>463</v>
      </c>
      <c r="B1370" s="94"/>
      <c r="C1370" s="94"/>
      <c r="D1370" s="94"/>
      <c r="E1370" s="94"/>
      <c r="F1370" s="94"/>
      <c r="G1370" s="94"/>
      <c r="H1370" s="94"/>
      <c r="I1370" s="94"/>
      <c r="J1370" s="94"/>
      <c r="K1370" s="94"/>
      <c r="L1370" s="95"/>
      <c r="M1370" s="96" t="s">
        <v>28</v>
      </c>
      <c r="N1370" s="97"/>
      <c r="O1370" s="98"/>
      <c r="P1370" s="99" t="s">
        <v>138</v>
      </c>
      <c r="Q1370" s="100"/>
      <c r="R1370" s="99" t="s">
        <v>13</v>
      </c>
      <c r="S1370" s="100"/>
      <c r="T1370" s="99" t="s">
        <v>683</v>
      </c>
      <c r="U1370" s="100"/>
      <c r="V1370" s="99" t="s">
        <v>684</v>
      </c>
      <c r="W1370" s="101"/>
      <c r="X1370" s="100"/>
      <c r="Y1370" s="102" t="s">
        <v>33</v>
      </c>
      <c r="Z1370" s="103" t="s">
        <v>18</v>
      </c>
      <c r="AA1370" s="103" t="s">
        <v>19</v>
      </c>
    </row>
    <row r="1371" spans="1:27" ht="15" customHeight="1" x14ac:dyDescent="0.25">
      <c r="A1371" s="61" t="s">
        <v>20</v>
      </c>
      <c r="B1371" s="94"/>
      <c r="C1371" s="94"/>
      <c r="D1371" s="94"/>
      <c r="E1371" s="94"/>
      <c r="F1371" s="94"/>
      <c r="G1371" s="94"/>
      <c r="H1371" s="94"/>
      <c r="I1371" s="94"/>
      <c r="J1371" s="94"/>
      <c r="K1371" s="94"/>
      <c r="L1371" s="95"/>
      <c r="M1371" s="96" t="s">
        <v>137</v>
      </c>
      <c r="N1371" s="97"/>
      <c r="O1371" s="98"/>
      <c r="P1371" s="99" t="s">
        <v>25</v>
      </c>
      <c r="Q1371" s="100"/>
      <c r="R1371" s="99" t="s">
        <v>138</v>
      </c>
      <c r="S1371" s="100"/>
      <c r="T1371" s="99" t="s">
        <v>25</v>
      </c>
      <c r="U1371" s="100"/>
      <c r="V1371" s="99" t="s">
        <v>139</v>
      </c>
      <c r="W1371" s="101"/>
      <c r="X1371" s="100"/>
      <c r="Y1371" s="102" t="s">
        <v>25</v>
      </c>
      <c r="Z1371" s="103" t="s">
        <v>26</v>
      </c>
      <c r="AA1371" s="103" t="s">
        <v>19</v>
      </c>
    </row>
    <row r="1372" spans="1:27" ht="15" customHeight="1" x14ac:dyDescent="0.25">
      <c r="A1372" s="61" t="s">
        <v>140</v>
      </c>
      <c r="B1372" s="94"/>
      <c r="C1372" s="94"/>
      <c r="D1372" s="94"/>
      <c r="E1372" s="94"/>
      <c r="F1372" s="94"/>
      <c r="G1372" s="94"/>
      <c r="H1372" s="94"/>
      <c r="I1372" s="94"/>
      <c r="J1372" s="94"/>
      <c r="K1372" s="94"/>
      <c r="L1372" s="95"/>
      <c r="M1372" s="96" t="s">
        <v>21</v>
      </c>
      <c r="N1372" s="97"/>
      <c r="O1372" s="98"/>
      <c r="P1372" s="99" t="s">
        <v>29</v>
      </c>
      <c r="Q1372" s="100"/>
      <c r="R1372" s="99" t="s">
        <v>61</v>
      </c>
      <c r="S1372" s="100"/>
      <c r="T1372" s="99" t="s">
        <v>25</v>
      </c>
      <c r="U1372" s="100"/>
      <c r="V1372" s="99" t="s">
        <v>141</v>
      </c>
      <c r="W1372" s="101"/>
      <c r="X1372" s="100"/>
      <c r="Y1372" s="102" t="s">
        <v>22</v>
      </c>
      <c r="Z1372" s="103" t="s">
        <v>142</v>
      </c>
      <c r="AA1372" s="103" t="s">
        <v>19</v>
      </c>
    </row>
    <row r="1373" spans="1:27" ht="15" customHeight="1" x14ac:dyDescent="0.25">
      <c r="A1373" s="61" t="s">
        <v>36</v>
      </c>
      <c r="B1373" s="94"/>
      <c r="C1373" s="94"/>
      <c r="D1373" s="94"/>
      <c r="E1373" s="94"/>
      <c r="F1373" s="94"/>
      <c r="G1373" s="94"/>
      <c r="H1373" s="94"/>
      <c r="I1373" s="94"/>
      <c r="J1373" s="94"/>
      <c r="K1373" s="94"/>
      <c r="L1373" s="95"/>
      <c r="M1373" s="96">
        <v>30</v>
      </c>
      <c r="N1373" s="97"/>
      <c r="O1373" s="98"/>
      <c r="P1373" s="99">
        <v>2.2999999999999998</v>
      </c>
      <c r="Q1373" s="100"/>
      <c r="R1373" s="99">
        <v>0.9</v>
      </c>
      <c r="S1373" s="100"/>
      <c r="T1373" s="99">
        <v>15</v>
      </c>
      <c r="U1373" s="100"/>
      <c r="V1373" s="99">
        <v>76</v>
      </c>
      <c r="W1373" s="101"/>
      <c r="X1373" s="100"/>
      <c r="Y1373" s="102" t="s">
        <v>25</v>
      </c>
      <c r="Z1373" s="103" t="s">
        <v>42</v>
      </c>
      <c r="AA1373" s="103" t="s">
        <v>43</v>
      </c>
    </row>
    <row r="1374" spans="1:27" ht="15" customHeight="1" x14ac:dyDescent="0.25">
      <c r="A1374" s="61" t="s">
        <v>222</v>
      </c>
      <c r="B1374" s="94"/>
      <c r="C1374" s="94"/>
      <c r="D1374" s="94"/>
      <c r="E1374" s="94"/>
      <c r="F1374" s="94"/>
      <c r="G1374" s="94"/>
      <c r="H1374" s="94"/>
      <c r="I1374" s="94"/>
      <c r="J1374" s="94"/>
      <c r="K1374" s="94"/>
      <c r="L1374" s="95"/>
      <c r="M1374" s="96">
        <v>140</v>
      </c>
      <c r="N1374" s="97"/>
      <c r="O1374" s="98"/>
      <c r="P1374" s="99">
        <v>2.6</v>
      </c>
      <c r="Q1374" s="100"/>
      <c r="R1374" s="99">
        <v>2.2000000000000002</v>
      </c>
      <c r="S1374" s="100"/>
      <c r="T1374" s="99">
        <v>11.5</v>
      </c>
      <c r="U1374" s="100"/>
      <c r="V1374" s="99">
        <v>67</v>
      </c>
      <c r="W1374" s="101"/>
      <c r="X1374" s="100"/>
      <c r="Y1374" s="102" t="s">
        <v>17</v>
      </c>
      <c r="Z1374" s="103" t="s">
        <v>225</v>
      </c>
      <c r="AA1374" s="103" t="s">
        <v>103</v>
      </c>
    </row>
    <row r="1375" spans="1:27" ht="15" customHeight="1" x14ac:dyDescent="0.25">
      <c r="A1375" s="104" t="s">
        <v>44</v>
      </c>
      <c r="B1375" s="105"/>
      <c r="C1375" s="105"/>
      <c r="D1375" s="105"/>
      <c r="E1375" s="105"/>
      <c r="F1375" s="105"/>
      <c r="G1375" s="105"/>
      <c r="H1375" s="105"/>
      <c r="I1375" s="105"/>
      <c r="J1375" s="105"/>
      <c r="K1375" s="105"/>
      <c r="L1375" s="106"/>
      <c r="M1375" s="84">
        <f>M1370+M1371+M1372+M1373+M1374</f>
        <v>335</v>
      </c>
      <c r="N1375" s="107"/>
      <c r="O1375" s="85"/>
      <c r="P1375" s="108">
        <f>P1370+P1371+P1372+P1373+P1374</f>
        <v>11.299999999999999</v>
      </c>
      <c r="Q1375" s="109"/>
      <c r="R1375" s="108">
        <f>R1370+R1371+R1372+R1373+R1374</f>
        <v>15.5</v>
      </c>
      <c r="S1375" s="109"/>
      <c r="T1375" s="108">
        <f>T1370+T1371+T1372+T1373+T1374</f>
        <v>53.3</v>
      </c>
      <c r="U1375" s="109"/>
      <c r="V1375" s="108">
        <f>V1370+V1371+V1372+V1373+V1374</f>
        <v>369.1</v>
      </c>
      <c r="W1375" s="110"/>
      <c r="X1375" s="109"/>
      <c r="Y1375" s="111">
        <f>Y1370+Y1371+Y1372+Y1373+Y1374</f>
        <v>1</v>
      </c>
      <c r="Z1375" s="112" t="s">
        <v>43</v>
      </c>
      <c r="AA1375" s="112" t="s">
        <v>43</v>
      </c>
    </row>
    <row r="1376" spans="1:27" ht="15" customHeight="1" x14ac:dyDescent="0.25">
      <c r="A1376" s="91" t="s">
        <v>47</v>
      </c>
      <c r="B1376" s="92"/>
      <c r="C1376" s="92"/>
      <c r="D1376" s="92"/>
      <c r="E1376" s="92"/>
      <c r="F1376" s="92"/>
      <c r="G1376" s="92"/>
      <c r="H1376" s="92"/>
      <c r="I1376" s="92"/>
      <c r="J1376" s="92"/>
      <c r="K1376" s="92"/>
      <c r="L1376" s="92"/>
      <c r="M1376" s="92"/>
      <c r="N1376" s="92"/>
      <c r="O1376" s="92"/>
      <c r="P1376" s="92"/>
      <c r="Q1376" s="92"/>
      <c r="R1376" s="92"/>
      <c r="S1376" s="92"/>
      <c r="T1376" s="92"/>
      <c r="U1376" s="92"/>
      <c r="V1376" s="92"/>
      <c r="W1376" s="92"/>
      <c r="X1376" s="92"/>
      <c r="Y1376" s="92"/>
      <c r="Z1376" s="92"/>
      <c r="AA1376" s="93"/>
    </row>
    <row r="1377" spans="1:27" ht="15" customHeight="1" x14ac:dyDescent="0.25">
      <c r="A1377" s="61" t="s">
        <v>468</v>
      </c>
      <c r="B1377" s="94"/>
      <c r="C1377" s="94"/>
      <c r="D1377" s="94"/>
      <c r="E1377" s="94"/>
      <c r="F1377" s="94"/>
      <c r="G1377" s="94"/>
      <c r="H1377" s="94"/>
      <c r="I1377" s="94"/>
      <c r="J1377" s="94"/>
      <c r="K1377" s="94"/>
      <c r="L1377" s="95"/>
      <c r="M1377" s="96">
        <v>110</v>
      </c>
      <c r="N1377" s="97"/>
      <c r="O1377" s="98"/>
      <c r="P1377" s="99">
        <v>0.4</v>
      </c>
      <c r="Q1377" s="100"/>
      <c r="R1377" s="99" t="s">
        <v>25</v>
      </c>
      <c r="S1377" s="100"/>
      <c r="T1377" s="99">
        <v>18.2</v>
      </c>
      <c r="U1377" s="100"/>
      <c r="V1377" s="99">
        <v>74.8</v>
      </c>
      <c r="W1377" s="101"/>
      <c r="X1377" s="100"/>
      <c r="Y1377" s="102" t="s">
        <v>389</v>
      </c>
      <c r="Z1377" s="103" t="s">
        <v>42</v>
      </c>
      <c r="AA1377" s="103" t="s">
        <v>43</v>
      </c>
    </row>
    <row r="1378" spans="1:27" ht="15" customHeight="1" x14ac:dyDescent="0.25">
      <c r="A1378" s="104" t="s">
        <v>44</v>
      </c>
      <c r="B1378" s="105"/>
      <c r="C1378" s="105"/>
      <c r="D1378" s="105"/>
      <c r="E1378" s="105"/>
      <c r="F1378" s="105"/>
      <c r="G1378" s="105"/>
      <c r="H1378" s="105"/>
      <c r="I1378" s="105"/>
      <c r="J1378" s="105"/>
      <c r="K1378" s="105"/>
      <c r="L1378" s="106"/>
      <c r="M1378" s="84" t="s">
        <v>606</v>
      </c>
      <c r="N1378" s="107"/>
      <c r="O1378" s="85"/>
      <c r="P1378" s="108" t="s">
        <v>33</v>
      </c>
      <c r="Q1378" s="109"/>
      <c r="R1378" s="108">
        <v>0</v>
      </c>
      <c r="S1378" s="109"/>
      <c r="T1378" s="108">
        <v>18.2</v>
      </c>
      <c r="U1378" s="109"/>
      <c r="V1378" s="108">
        <v>74.8</v>
      </c>
      <c r="W1378" s="110"/>
      <c r="X1378" s="109"/>
      <c r="Y1378" s="111">
        <v>9</v>
      </c>
      <c r="Z1378" s="112" t="s">
        <v>43</v>
      </c>
      <c r="AA1378" s="112" t="s">
        <v>43</v>
      </c>
    </row>
    <row r="1379" spans="1:27" ht="15" customHeight="1" x14ac:dyDescent="0.25">
      <c r="A1379" s="91" t="s">
        <v>56</v>
      </c>
      <c r="B1379" s="92"/>
      <c r="C1379" s="92"/>
      <c r="D1379" s="92"/>
      <c r="E1379" s="92"/>
      <c r="F1379" s="92"/>
      <c r="G1379" s="92"/>
      <c r="H1379" s="92"/>
      <c r="I1379" s="92"/>
      <c r="J1379" s="92"/>
      <c r="K1379" s="92"/>
      <c r="L1379" s="92"/>
      <c r="M1379" s="92"/>
      <c r="N1379" s="92"/>
      <c r="O1379" s="92"/>
      <c r="P1379" s="92"/>
      <c r="Q1379" s="92"/>
      <c r="R1379" s="92"/>
      <c r="S1379" s="92"/>
      <c r="T1379" s="92"/>
      <c r="U1379" s="92"/>
      <c r="V1379" s="92"/>
      <c r="W1379" s="92"/>
      <c r="X1379" s="92"/>
      <c r="Y1379" s="92"/>
      <c r="Z1379" s="92"/>
      <c r="AA1379" s="93"/>
    </row>
    <row r="1380" spans="1:27" ht="15" customHeight="1" x14ac:dyDescent="0.25">
      <c r="A1380" s="61" t="s">
        <v>158</v>
      </c>
      <c r="B1380" s="94"/>
      <c r="C1380" s="94"/>
      <c r="D1380" s="94"/>
      <c r="E1380" s="94"/>
      <c r="F1380" s="94"/>
      <c r="G1380" s="94"/>
      <c r="H1380" s="94"/>
      <c r="I1380" s="94"/>
      <c r="J1380" s="94"/>
      <c r="K1380" s="94"/>
      <c r="L1380" s="95"/>
      <c r="M1380" s="96" t="s">
        <v>226</v>
      </c>
      <c r="N1380" s="97"/>
      <c r="O1380" s="98"/>
      <c r="P1380" s="99" t="s">
        <v>300</v>
      </c>
      <c r="Q1380" s="100"/>
      <c r="R1380" s="99" t="s">
        <v>190</v>
      </c>
      <c r="S1380" s="100"/>
      <c r="T1380" s="99" t="s">
        <v>233</v>
      </c>
      <c r="U1380" s="100"/>
      <c r="V1380" s="99" t="s">
        <v>685</v>
      </c>
      <c r="W1380" s="101"/>
      <c r="X1380" s="100"/>
      <c r="Y1380" s="102" t="s">
        <v>330</v>
      </c>
      <c r="Z1380" s="103" t="s">
        <v>163</v>
      </c>
      <c r="AA1380" s="103" t="s">
        <v>55</v>
      </c>
    </row>
    <row r="1381" spans="1:27" ht="15" customHeight="1" x14ac:dyDescent="0.25">
      <c r="A1381" s="61" t="s">
        <v>471</v>
      </c>
      <c r="B1381" s="94"/>
      <c r="C1381" s="94"/>
      <c r="D1381" s="94"/>
      <c r="E1381" s="94"/>
      <c r="F1381" s="94"/>
      <c r="G1381" s="94"/>
      <c r="H1381" s="94"/>
      <c r="I1381" s="94"/>
      <c r="J1381" s="94"/>
      <c r="K1381" s="94"/>
      <c r="L1381" s="95"/>
      <c r="M1381" s="96" t="s">
        <v>576</v>
      </c>
      <c r="N1381" s="97"/>
      <c r="O1381" s="98"/>
      <c r="P1381" s="99" t="s">
        <v>645</v>
      </c>
      <c r="Q1381" s="100"/>
      <c r="R1381" s="99" t="s">
        <v>289</v>
      </c>
      <c r="S1381" s="100"/>
      <c r="T1381" s="99" t="s">
        <v>245</v>
      </c>
      <c r="U1381" s="100"/>
      <c r="V1381" s="99" t="s">
        <v>686</v>
      </c>
      <c r="W1381" s="101"/>
      <c r="X1381" s="100"/>
      <c r="Y1381" s="102" t="s">
        <v>106</v>
      </c>
      <c r="Z1381" s="103" t="s">
        <v>86</v>
      </c>
      <c r="AA1381" s="103" t="s">
        <v>55</v>
      </c>
    </row>
    <row r="1382" spans="1:27" ht="15" customHeight="1" x14ac:dyDescent="0.25">
      <c r="A1382" s="61" t="s">
        <v>242</v>
      </c>
      <c r="B1382" s="94"/>
      <c r="C1382" s="94"/>
      <c r="D1382" s="94"/>
      <c r="E1382" s="94"/>
      <c r="F1382" s="94"/>
      <c r="G1382" s="94"/>
      <c r="H1382" s="94"/>
      <c r="I1382" s="94"/>
      <c r="J1382" s="94"/>
      <c r="K1382" s="94"/>
      <c r="L1382" s="95"/>
      <c r="M1382" s="96" t="s">
        <v>632</v>
      </c>
      <c r="N1382" s="97"/>
      <c r="O1382" s="98"/>
      <c r="P1382" s="99">
        <v>8.1</v>
      </c>
      <c r="Q1382" s="100"/>
      <c r="R1382" s="99">
        <v>9.1</v>
      </c>
      <c r="S1382" s="100"/>
      <c r="T1382" s="99">
        <v>8.9</v>
      </c>
      <c r="U1382" s="100"/>
      <c r="V1382" s="99">
        <v>135.6</v>
      </c>
      <c r="W1382" s="101"/>
      <c r="X1382" s="100"/>
      <c r="Y1382" s="102" t="s">
        <v>22</v>
      </c>
      <c r="Z1382" s="103" t="s">
        <v>247</v>
      </c>
      <c r="AA1382" s="103" t="s">
        <v>35</v>
      </c>
    </row>
    <row r="1383" spans="1:27" ht="15" customHeight="1" x14ac:dyDescent="0.25">
      <c r="A1383" s="61" t="s">
        <v>295</v>
      </c>
      <c r="B1383" s="94"/>
      <c r="C1383" s="94"/>
      <c r="D1383" s="94"/>
      <c r="E1383" s="94"/>
      <c r="F1383" s="94"/>
      <c r="G1383" s="94"/>
      <c r="H1383" s="94"/>
      <c r="I1383" s="94"/>
      <c r="J1383" s="94"/>
      <c r="K1383" s="94"/>
      <c r="L1383" s="95"/>
      <c r="M1383" s="96" t="s">
        <v>613</v>
      </c>
      <c r="N1383" s="97"/>
      <c r="O1383" s="98"/>
      <c r="P1383" s="99" t="s">
        <v>220</v>
      </c>
      <c r="Q1383" s="100"/>
      <c r="R1383" s="99" t="s">
        <v>39</v>
      </c>
      <c r="S1383" s="100"/>
      <c r="T1383" s="99" t="s">
        <v>244</v>
      </c>
      <c r="U1383" s="100"/>
      <c r="V1383" s="99" t="s">
        <v>687</v>
      </c>
      <c r="W1383" s="101"/>
      <c r="X1383" s="100"/>
      <c r="Y1383" s="102" t="s">
        <v>25</v>
      </c>
      <c r="Z1383" s="103" t="s">
        <v>298</v>
      </c>
      <c r="AA1383" s="103" t="s">
        <v>103</v>
      </c>
    </row>
    <row r="1384" spans="1:27" ht="15" customHeight="1" x14ac:dyDescent="0.25">
      <c r="A1384" s="61" t="s">
        <v>180</v>
      </c>
      <c r="B1384" s="94"/>
      <c r="C1384" s="94"/>
      <c r="D1384" s="94"/>
      <c r="E1384" s="94"/>
      <c r="F1384" s="94"/>
      <c r="G1384" s="94"/>
      <c r="H1384" s="94"/>
      <c r="I1384" s="94"/>
      <c r="J1384" s="94"/>
      <c r="K1384" s="94"/>
      <c r="L1384" s="95"/>
      <c r="M1384" s="96" t="s">
        <v>28</v>
      </c>
      <c r="N1384" s="97"/>
      <c r="O1384" s="98"/>
      <c r="P1384" s="99" t="s">
        <v>33</v>
      </c>
      <c r="Q1384" s="100"/>
      <c r="R1384" s="99" t="s">
        <v>25</v>
      </c>
      <c r="S1384" s="100"/>
      <c r="T1384" s="99" t="s">
        <v>181</v>
      </c>
      <c r="U1384" s="100"/>
      <c r="V1384" s="99" t="s">
        <v>182</v>
      </c>
      <c r="W1384" s="101"/>
      <c r="X1384" s="100"/>
      <c r="Y1384" s="102" t="s">
        <v>25</v>
      </c>
      <c r="Z1384" s="103" t="s">
        <v>183</v>
      </c>
      <c r="AA1384" s="103" t="s">
        <v>35</v>
      </c>
    </row>
    <row r="1385" spans="1:27" ht="15" customHeight="1" x14ac:dyDescent="0.25">
      <c r="A1385" s="61" t="s">
        <v>91</v>
      </c>
      <c r="B1385" s="94"/>
      <c r="C1385" s="94"/>
      <c r="D1385" s="94"/>
      <c r="E1385" s="94"/>
      <c r="F1385" s="94"/>
      <c r="G1385" s="94"/>
      <c r="H1385" s="94"/>
      <c r="I1385" s="94"/>
      <c r="J1385" s="94"/>
      <c r="K1385" s="94"/>
      <c r="L1385" s="95"/>
      <c r="M1385" s="96">
        <v>30</v>
      </c>
      <c r="N1385" s="97"/>
      <c r="O1385" s="98"/>
      <c r="P1385" s="99">
        <v>2.5</v>
      </c>
      <c r="Q1385" s="100"/>
      <c r="R1385" s="99">
        <v>0.4</v>
      </c>
      <c r="S1385" s="100"/>
      <c r="T1385" s="99">
        <v>14.3</v>
      </c>
      <c r="U1385" s="100"/>
      <c r="V1385" s="99">
        <v>63.3</v>
      </c>
      <c r="W1385" s="101"/>
      <c r="X1385" s="100"/>
      <c r="Y1385" s="102" t="s">
        <v>25</v>
      </c>
      <c r="Z1385" s="103" t="s">
        <v>42</v>
      </c>
      <c r="AA1385" s="103" t="s">
        <v>43</v>
      </c>
    </row>
    <row r="1386" spans="1:27" ht="15" customHeight="1" x14ac:dyDescent="0.25">
      <c r="A1386" s="104" t="s">
        <v>44</v>
      </c>
      <c r="B1386" s="105"/>
      <c r="C1386" s="105"/>
      <c r="D1386" s="105"/>
      <c r="E1386" s="105"/>
      <c r="F1386" s="105"/>
      <c r="G1386" s="105"/>
      <c r="H1386" s="105"/>
      <c r="I1386" s="105"/>
      <c r="J1386" s="105"/>
      <c r="K1386" s="105"/>
      <c r="L1386" s="106"/>
      <c r="M1386" s="84">
        <v>559</v>
      </c>
      <c r="N1386" s="107"/>
      <c r="O1386" s="85"/>
      <c r="P1386" s="108">
        <f>P1380+P1381+P1382+P1383+P1384+P1385</f>
        <v>18.3</v>
      </c>
      <c r="Q1386" s="109"/>
      <c r="R1386" s="108">
        <f>R1380+R1381+R1382+R1383+R1384+R1385</f>
        <v>23.199999999999996</v>
      </c>
      <c r="S1386" s="109"/>
      <c r="T1386" s="108">
        <f>T1380+T1381+T1382+T1383+T1384+T1385</f>
        <v>76.2</v>
      </c>
      <c r="U1386" s="109"/>
      <c r="V1386" s="108">
        <f>V1380+V1381+V1382+V1383+V1384+V1385</f>
        <v>528.9</v>
      </c>
      <c r="W1386" s="110"/>
      <c r="X1386" s="109"/>
      <c r="Y1386" s="111">
        <f>Y1380+Y1381+Y1382+Y1383+Y1384+Y1385</f>
        <v>15.799999999999999</v>
      </c>
      <c r="Z1386" s="112" t="s">
        <v>43</v>
      </c>
      <c r="AA1386" s="112" t="s">
        <v>43</v>
      </c>
    </row>
    <row r="1387" spans="1:27" ht="15" customHeight="1" x14ac:dyDescent="0.25">
      <c r="A1387" s="91" t="s">
        <v>96</v>
      </c>
      <c r="B1387" s="92"/>
      <c r="C1387" s="92"/>
      <c r="D1387" s="92"/>
      <c r="E1387" s="92"/>
      <c r="F1387" s="92"/>
      <c r="G1387" s="92"/>
      <c r="H1387" s="92"/>
      <c r="I1387" s="92"/>
      <c r="J1387" s="92"/>
      <c r="K1387" s="92"/>
      <c r="L1387" s="92"/>
      <c r="M1387" s="92"/>
      <c r="N1387" s="92"/>
      <c r="O1387" s="92"/>
      <c r="P1387" s="92"/>
      <c r="Q1387" s="92"/>
      <c r="R1387" s="92"/>
      <c r="S1387" s="92"/>
      <c r="T1387" s="92"/>
      <c r="U1387" s="92"/>
      <c r="V1387" s="92"/>
      <c r="W1387" s="92"/>
      <c r="X1387" s="92"/>
      <c r="Y1387" s="92"/>
      <c r="Z1387" s="92"/>
      <c r="AA1387" s="93"/>
    </row>
    <row r="1388" spans="1:27" ht="15" customHeight="1" x14ac:dyDescent="0.25">
      <c r="A1388" s="61" t="s">
        <v>255</v>
      </c>
      <c r="B1388" s="94"/>
      <c r="C1388" s="94"/>
      <c r="D1388" s="94"/>
      <c r="E1388" s="94"/>
      <c r="F1388" s="94"/>
      <c r="G1388" s="94"/>
      <c r="H1388" s="94"/>
      <c r="I1388" s="94"/>
      <c r="J1388" s="94"/>
      <c r="K1388" s="94"/>
      <c r="L1388" s="95"/>
      <c r="M1388" s="96" t="s">
        <v>37</v>
      </c>
      <c r="N1388" s="97"/>
      <c r="O1388" s="98"/>
      <c r="P1388" s="99" t="s">
        <v>260</v>
      </c>
      <c r="Q1388" s="100"/>
      <c r="R1388" s="99" t="s">
        <v>486</v>
      </c>
      <c r="S1388" s="100"/>
      <c r="T1388" s="99" t="s">
        <v>487</v>
      </c>
      <c r="U1388" s="100"/>
      <c r="V1388" s="99" t="s">
        <v>488</v>
      </c>
      <c r="W1388" s="101"/>
      <c r="X1388" s="100"/>
      <c r="Y1388" s="102" t="s">
        <v>22</v>
      </c>
      <c r="Z1388" s="103" t="s">
        <v>258</v>
      </c>
      <c r="AA1388" s="103" t="s">
        <v>103</v>
      </c>
    </row>
    <row r="1389" spans="1:27" ht="15" customHeight="1" x14ac:dyDescent="0.25">
      <c r="A1389" s="61" t="s">
        <v>189</v>
      </c>
      <c r="B1389" s="94"/>
      <c r="C1389" s="94"/>
      <c r="D1389" s="94"/>
      <c r="E1389" s="94"/>
      <c r="F1389" s="94"/>
      <c r="G1389" s="94"/>
      <c r="H1389" s="94"/>
      <c r="I1389" s="94"/>
      <c r="J1389" s="94"/>
      <c r="K1389" s="94"/>
      <c r="L1389" s="95"/>
      <c r="M1389" s="96">
        <v>150</v>
      </c>
      <c r="N1389" s="97"/>
      <c r="O1389" s="98"/>
      <c r="P1389" s="99">
        <v>7.5</v>
      </c>
      <c r="Q1389" s="100"/>
      <c r="R1389" s="99">
        <v>4.7</v>
      </c>
      <c r="S1389" s="100"/>
      <c r="T1389" s="99">
        <v>12.8</v>
      </c>
      <c r="U1389" s="100"/>
      <c r="V1389" s="99">
        <v>130.5</v>
      </c>
      <c r="W1389" s="101"/>
      <c r="X1389" s="100"/>
      <c r="Y1389" s="102" t="s">
        <v>59</v>
      </c>
      <c r="Z1389" s="103" t="s">
        <v>193</v>
      </c>
      <c r="AA1389" s="103" t="s">
        <v>55</v>
      </c>
    </row>
    <row r="1390" spans="1:27" ht="15" customHeight="1" x14ac:dyDescent="0.25">
      <c r="A1390" s="104" t="s">
        <v>44</v>
      </c>
      <c r="B1390" s="105"/>
      <c r="C1390" s="105"/>
      <c r="D1390" s="105"/>
      <c r="E1390" s="105"/>
      <c r="F1390" s="105"/>
      <c r="G1390" s="105"/>
      <c r="H1390" s="105"/>
      <c r="I1390" s="105"/>
      <c r="J1390" s="105"/>
      <c r="K1390" s="105"/>
      <c r="L1390" s="106"/>
      <c r="M1390" s="84">
        <v>200</v>
      </c>
      <c r="N1390" s="107"/>
      <c r="O1390" s="85"/>
      <c r="P1390" s="108">
        <f>P1388+P1389</f>
        <v>12</v>
      </c>
      <c r="Q1390" s="109"/>
      <c r="R1390" s="108">
        <f>R1388+R1389</f>
        <v>5.7</v>
      </c>
      <c r="S1390" s="109"/>
      <c r="T1390" s="108">
        <f>T1388+T1389</f>
        <v>40.400000000000006</v>
      </c>
      <c r="U1390" s="109"/>
      <c r="V1390" s="108">
        <f>V1388+V1389</f>
        <v>249.3</v>
      </c>
      <c r="W1390" s="110"/>
      <c r="X1390" s="109"/>
      <c r="Y1390" s="111">
        <f>Y1388+Y1389</f>
        <v>1.1000000000000001</v>
      </c>
      <c r="Z1390" s="112" t="s">
        <v>43</v>
      </c>
      <c r="AA1390" s="112" t="s">
        <v>43</v>
      </c>
    </row>
    <row r="1391" spans="1:27" ht="15" customHeight="1" x14ac:dyDescent="0.25">
      <c r="A1391" s="91" t="s">
        <v>115</v>
      </c>
      <c r="B1391" s="92"/>
      <c r="C1391" s="92"/>
      <c r="D1391" s="92"/>
      <c r="E1391" s="92"/>
      <c r="F1391" s="92"/>
      <c r="G1391" s="92"/>
      <c r="H1391" s="92"/>
      <c r="I1391" s="92"/>
      <c r="J1391" s="92"/>
      <c r="K1391" s="92"/>
      <c r="L1391" s="92"/>
      <c r="M1391" s="92"/>
      <c r="N1391" s="92"/>
      <c r="O1391" s="92"/>
      <c r="P1391" s="92"/>
      <c r="Q1391" s="92"/>
      <c r="R1391" s="92"/>
      <c r="S1391" s="92"/>
      <c r="T1391" s="92"/>
      <c r="U1391" s="92"/>
      <c r="V1391" s="92"/>
      <c r="W1391" s="92"/>
      <c r="X1391" s="92"/>
      <c r="Y1391" s="92"/>
      <c r="Z1391" s="92"/>
      <c r="AA1391" s="93"/>
    </row>
    <row r="1392" spans="1:27" ht="15" customHeight="1" x14ac:dyDescent="0.25">
      <c r="A1392" s="61" t="s">
        <v>688</v>
      </c>
      <c r="B1392" s="94"/>
      <c r="C1392" s="94"/>
      <c r="D1392" s="94"/>
      <c r="E1392" s="94"/>
      <c r="F1392" s="94"/>
      <c r="G1392" s="94"/>
      <c r="H1392" s="94"/>
      <c r="I1392" s="94"/>
      <c r="J1392" s="94"/>
      <c r="K1392" s="94"/>
      <c r="L1392" s="95"/>
      <c r="M1392" s="96" t="s">
        <v>689</v>
      </c>
      <c r="N1392" s="97"/>
      <c r="O1392" s="98"/>
      <c r="P1392" s="99">
        <v>7.8</v>
      </c>
      <c r="Q1392" s="100"/>
      <c r="R1392" s="99">
        <v>7</v>
      </c>
      <c r="S1392" s="100"/>
      <c r="T1392" s="99">
        <v>42.8</v>
      </c>
      <c r="U1392" s="100"/>
      <c r="V1392" s="99">
        <v>233.5</v>
      </c>
      <c r="W1392" s="101"/>
      <c r="X1392" s="100"/>
      <c r="Y1392" s="102" t="s">
        <v>356</v>
      </c>
      <c r="Z1392" s="103" t="s">
        <v>493</v>
      </c>
      <c r="AA1392" s="103" t="s">
        <v>35</v>
      </c>
    </row>
    <row r="1393" spans="1:27" ht="15" customHeight="1" x14ac:dyDescent="0.25">
      <c r="A1393" s="61" t="s">
        <v>205</v>
      </c>
      <c r="B1393" s="94"/>
      <c r="C1393" s="94"/>
      <c r="D1393" s="94"/>
      <c r="E1393" s="94"/>
      <c r="F1393" s="94"/>
      <c r="G1393" s="94"/>
      <c r="H1393" s="94"/>
      <c r="I1393" s="94"/>
      <c r="J1393" s="94"/>
      <c r="K1393" s="94"/>
      <c r="L1393" s="95"/>
      <c r="M1393" s="96" t="s">
        <v>105</v>
      </c>
      <c r="N1393" s="97"/>
      <c r="O1393" s="98"/>
      <c r="P1393" s="99" t="s">
        <v>124</v>
      </c>
      <c r="Q1393" s="100"/>
      <c r="R1393" s="99" t="s">
        <v>25</v>
      </c>
      <c r="S1393" s="100"/>
      <c r="T1393" s="99" t="s">
        <v>206</v>
      </c>
      <c r="U1393" s="100"/>
      <c r="V1393" s="99" t="s">
        <v>207</v>
      </c>
      <c r="W1393" s="101"/>
      <c r="X1393" s="100"/>
      <c r="Y1393" s="102" t="s">
        <v>114</v>
      </c>
      <c r="Z1393" s="103" t="s">
        <v>208</v>
      </c>
      <c r="AA1393" s="103" t="s">
        <v>55</v>
      </c>
    </row>
    <row r="1394" spans="1:27" ht="15" customHeight="1" x14ac:dyDescent="0.25">
      <c r="A1394" s="61" t="s">
        <v>36</v>
      </c>
      <c r="B1394" s="94"/>
      <c r="C1394" s="94"/>
      <c r="D1394" s="94"/>
      <c r="E1394" s="94"/>
      <c r="F1394" s="94"/>
      <c r="G1394" s="94"/>
      <c r="H1394" s="94"/>
      <c r="I1394" s="94"/>
      <c r="J1394" s="94"/>
      <c r="K1394" s="94"/>
      <c r="L1394" s="95"/>
      <c r="M1394" s="96" t="s">
        <v>212</v>
      </c>
      <c r="N1394" s="97"/>
      <c r="O1394" s="98"/>
      <c r="P1394" s="99" t="s">
        <v>29</v>
      </c>
      <c r="Q1394" s="100"/>
      <c r="R1394" s="99" t="s">
        <v>46</v>
      </c>
      <c r="S1394" s="100"/>
      <c r="T1394" s="99" t="s">
        <v>157</v>
      </c>
      <c r="U1394" s="100"/>
      <c r="V1394" s="99" t="s">
        <v>575</v>
      </c>
      <c r="W1394" s="101"/>
      <c r="X1394" s="100"/>
      <c r="Y1394" s="102" t="s">
        <v>25</v>
      </c>
      <c r="Z1394" s="103" t="s">
        <v>42</v>
      </c>
      <c r="AA1394" s="103" t="s">
        <v>43</v>
      </c>
    </row>
    <row r="1395" spans="1:27" ht="15" customHeight="1" x14ac:dyDescent="0.25">
      <c r="A1395" s="104" t="s">
        <v>44</v>
      </c>
      <c r="B1395" s="105"/>
      <c r="C1395" s="105"/>
      <c r="D1395" s="105"/>
      <c r="E1395" s="105"/>
      <c r="F1395" s="105"/>
      <c r="G1395" s="105"/>
      <c r="H1395" s="105"/>
      <c r="I1395" s="105"/>
      <c r="J1395" s="105"/>
      <c r="K1395" s="105"/>
      <c r="L1395" s="106"/>
      <c r="M1395" s="84">
        <v>400</v>
      </c>
      <c r="N1395" s="107"/>
      <c r="O1395" s="85"/>
      <c r="P1395" s="108">
        <f>P1392+P1393+P1394</f>
        <v>10.3</v>
      </c>
      <c r="Q1395" s="109"/>
      <c r="R1395" s="108">
        <f>R1392+R1393+R1394</f>
        <v>7.9</v>
      </c>
      <c r="S1395" s="109"/>
      <c r="T1395" s="108">
        <f>T1392+T1393+T1394</f>
        <v>72.400000000000006</v>
      </c>
      <c r="U1395" s="109"/>
      <c r="V1395" s="108">
        <f>V1392+V1393+V1394</f>
        <v>361.2</v>
      </c>
      <c r="W1395" s="110"/>
      <c r="X1395" s="109"/>
      <c r="Y1395" s="111">
        <f>Y1392+Y1393+Y1394</f>
        <v>1.4000000000000001</v>
      </c>
      <c r="Z1395" s="112" t="s">
        <v>43</v>
      </c>
      <c r="AA1395" s="112" t="s">
        <v>43</v>
      </c>
    </row>
    <row r="1396" spans="1:27" ht="15" customHeight="1" x14ac:dyDescent="0.25">
      <c r="A1396" s="104" t="s">
        <v>130</v>
      </c>
      <c r="B1396" s="105"/>
      <c r="C1396" s="105"/>
      <c r="D1396" s="105"/>
      <c r="E1396" s="105"/>
      <c r="F1396" s="105"/>
      <c r="G1396" s="105"/>
      <c r="H1396" s="105"/>
      <c r="I1396" s="105"/>
      <c r="J1396" s="105"/>
      <c r="K1396" s="105"/>
      <c r="L1396" s="105"/>
      <c r="M1396" s="105"/>
      <c r="N1396" s="105"/>
      <c r="O1396" s="106"/>
      <c r="P1396" s="108">
        <f>P1375+P1378+P1386+P1390+P1395</f>
        <v>52.3</v>
      </c>
      <c r="Q1396" s="109"/>
      <c r="R1396" s="108">
        <f>R1375+R1378+R1386+R1390+R1395</f>
        <v>52.3</v>
      </c>
      <c r="S1396" s="109"/>
      <c r="T1396" s="108">
        <f>T1375+T1378+T1386+T1390+T1395</f>
        <v>260.5</v>
      </c>
      <c r="U1396" s="109"/>
      <c r="V1396" s="108">
        <f>V1375+V1378+V1386+V1390+V1395</f>
        <v>1583.3</v>
      </c>
      <c r="W1396" s="110"/>
      <c r="X1396" s="109"/>
      <c r="Y1396" s="111">
        <f>Y1375+Y1378+Y1386+Y1390+Y1395</f>
        <v>28.299999999999997</v>
      </c>
      <c r="Z1396" s="112" t="s">
        <v>43</v>
      </c>
      <c r="AA1396" s="112" t="s">
        <v>43</v>
      </c>
    </row>
    <row r="1397" spans="1:27" ht="15" customHeight="1" x14ac:dyDescent="0.25">
      <c r="A1397" s="69" t="s">
        <v>43</v>
      </c>
      <c r="B1397" s="69"/>
      <c r="C1397" s="69"/>
      <c r="D1397" s="69"/>
      <c r="E1397" s="69"/>
      <c r="F1397" s="69"/>
      <c r="G1397" s="69"/>
      <c r="H1397" s="69"/>
      <c r="I1397" s="69"/>
      <c r="J1397" s="69"/>
      <c r="K1397" s="69"/>
      <c r="L1397" s="69"/>
      <c r="M1397" s="69"/>
      <c r="N1397" s="69"/>
      <c r="O1397" s="69"/>
      <c r="P1397" s="69"/>
      <c r="Q1397" s="69"/>
      <c r="R1397" s="69"/>
      <c r="S1397" s="69"/>
      <c r="T1397" s="69"/>
      <c r="U1397" s="69"/>
      <c r="V1397" s="69"/>
      <c r="W1397" s="69"/>
      <c r="X1397" s="69"/>
      <c r="Y1397" s="69"/>
      <c r="Z1397" s="69"/>
      <c r="AA1397" s="69"/>
    </row>
    <row r="1398" spans="1:27" ht="15" customHeight="1" x14ac:dyDescent="0.25">
      <c r="A1398" s="68" t="s">
        <v>569</v>
      </c>
      <c r="B1398" s="68"/>
      <c r="C1398" s="68"/>
      <c r="D1398" s="68"/>
      <c r="E1398" s="68"/>
      <c r="F1398" s="68"/>
      <c r="G1398" s="68"/>
      <c r="H1398" s="68"/>
      <c r="I1398" s="68"/>
      <c r="J1398" s="68"/>
      <c r="K1398" s="68"/>
      <c r="L1398" s="68"/>
      <c r="M1398" s="68"/>
      <c r="N1398" s="68"/>
      <c r="O1398" s="68"/>
      <c r="P1398" s="68"/>
      <c r="Q1398" s="68"/>
      <c r="R1398" s="68"/>
      <c r="S1398" s="68"/>
      <c r="T1398" s="68"/>
      <c r="U1398" s="68"/>
      <c r="V1398" s="68"/>
      <c r="W1398" s="68"/>
      <c r="X1398" s="68"/>
      <c r="Y1398" s="68"/>
      <c r="Z1398" s="69"/>
      <c r="AA1398" s="69"/>
    </row>
    <row r="1399" spans="1:27" ht="15" customHeight="1" x14ac:dyDescent="0.25">
      <c r="A1399" s="70" t="s">
        <v>0</v>
      </c>
      <c r="B1399" s="71"/>
      <c r="C1399" s="71"/>
      <c r="D1399" s="71"/>
      <c r="E1399" s="71"/>
      <c r="F1399" s="71"/>
      <c r="G1399" s="71"/>
      <c r="H1399" s="71"/>
      <c r="I1399" s="71"/>
      <c r="J1399" s="71"/>
      <c r="K1399" s="71"/>
      <c r="L1399" s="72"/>
      <c r="M1399" s="70" t="s">
        <v>1</v>
      </c>
      <c r="N1399" s="71"/>
      <c r="O1399" s="72"/>
      <c r="P1399" s="73" t="s">
        <v>2</v>
      </c>
      <c r="Q1399" s="74"/>
      <c r="R1399" s="74"/>
      <c r="S1399" s="74"/>
      <c r="T1399" s="74"/>
      <c r="U1399" s="75"/>
      <c r="V1399" s="76" t="s">
        <v>3</v>
      </c>
      <c r="W1399" s="77"/>
      <c r="X1399" s="78"/>
      <c r="Y1399" s="79" t="s">
        <v>4</v>
      </c>
      <c r="Z1399" s="80" t="s">
        <v>5</v>
      </c>
      <c r="AA1399" s="80" t="s">
        <v>6</v>
      </c>
    </row>
    <row r="1400" spans="1:27" ht="15" customHeight="1" x14ac:dyDescent="0.25">
      <c r="A1400" s="81"/>
      <c r="B1400" s="82"/>
      <c r="C1400" s="82"/>
      <c r="D1400" s="82"/>
      <c r="E1400" s="82"/>
      <c r="F1400" s="82"/>
      <c r="G1400" s="82"/>
      <c r="H1400" s="82"/>
      <c r="I1400" s="82"/>
      <c r="J1400" s="82"/>
      <c r="K1400" s="82"/>
      <c r="L1400" s="83"/>
      <c r="M1400" s="81"/>
      <c r="N1400" s="82"/>
      <c r="O1400" s="83"/>
      <c r="P1400" s="84" t="s">
        <v>7</v>
      </c>
      <c r="Q1400" s="85"/>
      <c r="R1400" s="84" t="s">
        <v>8</v>
      </c>
      <c r="S1400" s="85"/>
      <c r="T1400" s="84" t="s">
        <v>9</v>
      </c>
      <c r="U1400" s="85"/>
      <c r="V1400" s="86"/>
      <c r="W1400" s="87"/>
      <c r="X1400" s="88"/>
      <c r="Y1400" s="89"/>
      <c r="Z1400" s="90"/>
      <c r="AA1400" s="90"/>
    </row>
    <row r="1401" spans="1:27" ht="15" customHeight="1" x14ac:dyDescent="0.25">
      <c r="A1401" s="91" t="s">
        <v>10</v>
      </c>
      <c r="B1401" s="92"/>
      <c r="C1401" s="92"/>
      <c r="D1401" s="92"/>
      <c r="E1401" s="92"/>
      <c r="F1401" s="92"/>
      <c r="G1401" s="92"/>
      <c r="H1401" s="92"/>
      <c r="I1401" s="92"/>
      <c r="J1401" s="92"/>
      <c r="K1401" s="92"/>
      <c r="L1401" s="92"/>
      <c r="M1401" s="92"/>
      <c r="N1401" s="92"/>
      <c r="O1401" s="92"/>
      <c r="P1401" s="92"/>
      <c r="Q1401" s="92"/>
      <c r="R1401" s="92"/>
      <c r="S1401" s="92"/>
      <c r="T1401" s="92"/>
      <c r="U1401" s="92"/>
      <c r="V1401" s="92"/>
      <c r="W1401" s="92"/>
      <c r="X1401" s="92"/>
      <c r="Y1401" s="92"/>
      <c r="Z1401" s="92"/>
      <c r="AA1401" s="93"/>
    </row>
    <row r="1402" spans="1:27" ht="15" customHeight="1" x14ac:dyDescent="0.25">
      <c r="A1402" s="61" t="s">
        <v>57</v>
      </c>
      <c r="B1402" s="94"/>
      <c r="C1402" s="94"/>
      <c r="D1402" s="94"/>
      <c r="E1402" s="94"/>
      <c r="F1402" s="94"/>
      <c r="G1402" s="94"/>
      <c r="H1402" s="94"/>
      <c r="I1402" s="94"/>
      <c r="J1402" s="94"/>
      <c r="K1402" s="94"/>
      <c r="L1402" s="95"/>
      <c r="M1402" s="96" t="s">
        <v>212</v>
      </c>
      <c r="N1402" s="97"/>
      <c r="O1402" s="98"/>
      <c r="P1402" s="99" t="s">
        <v>124</v>
      </c>
      <c r="Q1402" s="100"/>
      <c r="R1402" s="99" t="s">
        <v>25</v>
      </c>
      <c r="S1402" s="100"/>
      <c r="T1402" s="99" t="s">
        <v>17</v>
      </c>
      <c r="U1402" s="100"/>
      <c r="V1402" s="99" t="s">
        <v>38</v>
      </c>
      <c r="W1402" s="101"/>
      <c r="X1402" s="100"/>
      <c r="Y1402" s="102" t="s">
        <v>39</v>
      </c>
      <c r="Z1402" s="103" t="s">
        <v>62</v>
      </c>
      <c r="AA1402" s="103" t="s">
        <v>55</v>
      </c>
    </row>
    <row r="1403" spans="1:27" ht="15" customHeight="1" x14ac:dyDescent="0.25">
      <c r="A1403" s="61" t="s">
        <v>570</v>
      </c>
      <c r="B1403" s="94"/>
      <c r="C1403" s="94"/>
      <c r="D1403" s="94"/>
      <c r="E1403" s="94"/>
      <c r="F1403" s="94"/>
      <c r="G1403" s="94"/>
      <c r="H1403" s="94"/>
      <c r="I1403" s="94"/>
      <c r="J1403" s="94"/>
      <c r="K1403" s="94"/>
      <c r="L1403" s="95"/>
      <c r="M1403" s="96" t="s">
        <v>571</v>
      </c>
      <c r="N1403" s="97"/>
      <c r="O1403" s="98"/>
      <c r="P1403" s="99" t="s">
        <v>231</v>
      </c>
      <c r="Q1403" s="100"/>
      <c r="R1403" s="99" t="s">
        <v>572</v>
      </c>
      <c r="S1403" s="100"/>
      <c r="T1403" s="99" t="s">
        <v>76</v>
      </c>
      <c r="U1403" s="100"/>
      <c r="V1403" s="99" t="s">
        <v>573</v>
      </c>
      <c r="W1403" s="101"/>
      <c r="X1403" s="100"/>
      <c r="Y1403" s="102" t="s">
        <v>22</v>
      </c>
      <c r="Z1403" s="103" t="s">
        <v>574</v>
      </c>
      <c r="AA1403" s="103" t="s">
        <v>103</v>
      </c>
    </row>
    <row r="1404" spans="1:27" ht="15" customHeight="1" x14ac:dyDescent="0.25">
      <c r="A1404" s="61" t="s">
        <v>20</v>
      </c>
      <c r="B1404" s="94"/>
      <c r="C1404" s="94"/>
      <c r="D1404" s="94"/>
      <c r="E1404" s="94"/>
      <c r="F1404" s="94"/>
      <c r="G1404" s="94"/>
      <c r="H1404" s="94"/>
      <c r="I1404" s="94"/>
      <c r="J1404" s="94"/>
      <c r="K1404" s="94"/>
      <c r="L1404" s="95"/>
      <c r="M1404" s="96" t="s">
        <v>137</v>
      </c>
      <c r="N1404" s="97"/>
      <c r="O1404" s="98"/>
      <c r="P1404" s="99" t="s">
        <v>25</v>
      </c>
      <c r="Q1404" s="100"/>
      <c r="R1404" s="99" t="s">
        <v>138</v>
      </c>
      <c r="S1404" s="100"/>
      <c r="T1404" s="99" t="s">
        <v>25</v>
      </c>
      <c r="U1404" s="100"/>
      <c r="V1404" s="99" t="s">
        <v>139</v>
      </c>
      <c r="W1404" s="101"/>
      <c r="X1404" s="100"/>
      <c r="Y1404" s="102" t="s">
        <v>25</v>
      </c>
      <c r="Z1404" s="103" t="s">
        <v>26</v>
      </c>
      <c r="AA1404" s="103" t="s">
        <v>19</v>
      </c>
    </row>
    <row r="1405" spans="1:27" ht="15" customHeight="1" x14ac:dyDescent="0.25">
      <c r="A1405" s="61" t="s">
        <v>341</v>
      </c>
      <c r="B1405" s="94"/>
      <c r="C1405" s="94"/>
      <c r="D1405" s="94"/>
      <c r="E1405" s="94"/>
      <c r="F1405" s="94"/>
      <c r="G1405" s="94"/>
      <c r="H1405" s="94"/>
      <c r="I1405" s="94"/>
      <c r="J1405" s="94"/>
      <c r="K1405" s="94"/>
      <c r="L1405" s="95"/>
      <c r="M1405" s="96" t="s">
        <v>28</v>
      </c>
      <c r="N1405" s="97"/>
      <c r="O1405" s="98"/>
      <c r="P1405" s="99" t="s">
        <v>22</v>
      </c>
      <c r="Q1405" s="100"/>
      <c r="R1405" s="99" t="s">
        <v>25</v>
      </c>
      <c r="S1405" s="100"/>
      <c r="T1405" s="99" t="s">
        <v>342</v>
      </c>
      <c r="U1405" s="100"/>
      <c r="V1405" s="99" t="s">
        <v>343</v>
      </c>
      <c r="W1405" s="101"/>
      <c r="X1405" s="100"/>
      <c r="Y1405" s="102" t="s">
        <v>25</v>
      </c>
      <c r="Z1405" s="103" t="s">
        <v>344</v>
      </c>
      <c r="AA1405" s="103" t="s">
        <v>103</v>
      </c>
    </row>
    <row r="1406" spans="1:27" ht="15" customHeight="1" x14ac:dyDescent="0.25">
      <c r="A1406" s="61" t="s">
        <v>36</v>
      </c>
      <c r="B1406" s="94"/>
      <c r="C1406" s="94"/>
      <c r="D1406" s="94"/>
      <c r="E1406" s="94"/>
      <c r="F1406" s="94"/>
      <c r="G1406" s="94"/>
      <c r="H1406" s="94"/>
      <c r="I1406" s="94"/>
      <c r="J1406" s="94"/>
      <c r="K1406" s="94"/>
      <c r="L1406" s="95"/>
      <c r="M1406" s="96" t="s">
        <v>212</v>
      </c>
      <c r="N1406" s="97"/>
      <c r="O1406" s="98"/>
      <c r="P1406" s="99" t="s">
        <v>29</v>
      </c>
      <c r="Q1406" s="100"/>
      <c r="R1406" s="99" t="s">
        <v>46</v>
      </c>
      <c r="S1406" s="100"/>
      <c r="T1406" s="99" t="s">
        <v>157</v>
      </c>
      <c r="U1406" s="100"/>
      <c r="V1406" s="99" t="s">
        <v>575</v>
      </c>
      <c r="W1406" s="101"/>
      <c r="X1406" s="100"/>
      <c r="Y1406" s="102" t="s">
        <v>25</v>
      </c>
      <c r="Z1406" s="103" t="s">
        <v>42</v>
      </c>
      <c r="AA1406" s="103" t="s">
        <v>43</v>
      </c>
    </row>
    <row r="1407" spans="1:27" ht="15" customHeight="1" x14ac:dyDescent="0.25">
      <c r="A1407" s="104" t="s">
        <v>44</v>
      </c>
      <c r="B1407" s="105"/>
      <c r="C1407" s="105"/>
      <c r="D1407" s="105"/>
      <c r="E1407" s="105"/>
      <c r="F1407" s="105"/>
      <c r="G1407" s="105"/>
      <c r="H1407" s="105"/>
      <c r="I1407" s="105"/>
      <c r="J1407" s="105"/>
      <c r="K1407" s="105"/>
      <c r="L1407" s="106"/>
      <c r="M1407" s="84">
        <f>M1402+M1403+M1404+M1405+M1406</f>
        <v>280</v>
      </c>
      <c r="N1407" s="107"/>
      <c r="O1407" s="85"/>
      <c r="P1407" s="108">
        <f>P1402+P1403+P1404+P1405+P1406</f>
        <v>10.1</v>
      </c>
      <c r="Q1407" s="109"/>
      <c r="R1407" s="108">
        <f>R1402+R1403+R1404+R1405+R1406</f>
        <v>18.099999999999998</v>
      </c>
      <c r="S1407" s="109"/>
      <c r="T1407" s="108">
        <f>T1402+T1403+T1404+T1405+T1406</f>
        <v>37.599999999999994</v>
      </c>
      <c r="U1407" s="109"/>
      <c r="V1407" s="108">
        <f>V1402+V1403+V1404+V1405+V1406</f>
        <v>327</v>
      </c>
      <c r="W1407" s="110"/>
      <c r="X1407" s="109"/>
      <c r="Y1407" s="111">
        <f>Y1402+Y1403+Y1404+Y1405+Y1406</f>
        <v>1.6</v>
      </c>
      <c r="Z1407" s="112" t="s">
        <v>43</v>
      </c>
      <c r="AA1407" s="112" t="s">
        <v>43</v>
      </c>
    </row>
    <row r="1408" spans="1:27" ht="15" customHeight="1" x14ac:dyDescent="0.25">
      <c r="A1408" s="91" t="s">
        <v>47</v>
      </c>
      <c r="B1408" s="92"/>
      <c r="C1408" s="92"/>
      <c r="D1408" s="92"/>
      <c r="E1408" s="92"/>
      <c r="F1408" s="92"/>
      <c r="G1408" s="92"/>
      <c r="H1408" s="92"/>
      <c r="I1408" s="92"/>
      <c r="J1408" s="92"/>
      <c r="K1408" s="92"/>
      <c r="L1408" s="92"/>
      <c r="M1408" s="92"/>
      <c r="N1408" s="92"/>
      <c r="O1408" s="92"/>
      <c r="P1408" s="92"/>
      <c r="Q1408" s="92"/>
      <c r="R1408" s="92"/>
      <c r="S1408" s="92"/>
      <c r="T1408" s="92"/>
      <c r="U1408" s="92"/>
      <c r="V1408" s="92"/>
      <c r="W1408" s="92"/>
      <c r="X1408" s="92"/>
      <c r="Y1408" s="92"/>
      <c r="Z1408" s="92"/>
      <c r="AA1408" s="93"/>
    </row>
    <row r="1409" spans="1:27" ht="15" customHeight="1" x14ac:dyDescent="0.25">
      <c r="A1409" s="61" t="s">
        <v>229</v>
      </c>
      <c r="B1409" s="94"/>
      <c r="C1409" s="94"/>
      <c r="D1409" s="94"/>
      <c r="E1409" s="94"/>
      <c r="F1409" s="94"/>
      <c r="G1409" s="94"/>
      <c r="H1409" s="94"/>
      <c r="I1409" s="94"/>
      <c r="J1409" s="94"/>
      <c r="K1409" s="94"/>
      <c r="L1409" s="95"/>
      <c r="M1409" s="96" t="s">
        <v>28</v>
      </c>
      <c r="N1409" s="97"/>
      <c r="O1409" s="98"/>
      <c r="P1409" s="99" t="s">
        <v>92</v>
      </c>
      <c r="Q1409" s="100"/>
      <c r="R1409" s="99" t="s">
        <v>17</v>
      </c>
      <c r="S1409" s="100"/>
      <c r="T1409" s="99" t="s">
        <v>230</v>
      </c>
      <c r="U1409" s="100"/>
      <c r="V1409" s="99" t="s">
        <v>156</v>
      </c>
      <c r="W1409" s="101"/>
      <c r="X1409" s="100"/>
      <c r="Y1409" s="102" t="s">
        <v>231</v>
      </c>
      <c r="Z1409" s="103" t="s">
        <v>122</v>
      </c>
      <c r="AA1409" s="103" t="s">
        <v>35</v>
      </c>
    </row>
    <row r="1410" spans="1:27" ht="15" customHeight="1" x14ac:dyDescent="0.25">
      <c r="A1410" s="104" t="s">
        <v>44</v>
      </c>
      <c r="B1410" s="105"/>
      <c r="C1410" s="105"/>
      <c r="D1410" s="105"/>
      <c r="E1410" s="105"/>
      <c r="F1410" s="105"/>
      <c r="G1410" s="105"/>
      <c r="H1410" s="105"/>
      <c r="I1410" s="105"/>
      <c r="J1410" s="105"/>
      <c r="K1410" s="105"/>
      <c r="L1410" s="106"/>
      <c r="M1410" s="84" t="s">
        <v>28</v>
      </c>
      <c r="N1410" s="107"/>
      <c r="O1410" s="85"/>
      <c r="P1410" s="108" t="s">
        <v>92</v>
      </c>
      <c r="Q1410" s="109"/>
      <c r="R1410" s="108" t="s">
        <v>17</v>
      </c>
      <c r="S1410" s="109"/>
      <c r="T1410" s="108" t="s">
        <v>230</v>
      </c>
      <c r="U1410" s="109"/>
      <c r="V1410" s="108" t="s">
        <v>156</v>
      </c>
      <c r="W1410" s="110"/>
      <c r="X1410" s="109"/>
      <c r="Y1410" s="111" t="s">
        <v>231</v>
      </c>
      <c r="Z1410" s="112" t="s">
        <v>43</v>
      </c>
      <c r="AA1410" s="112" t="s">
        <v>43</v>
      </c>
    </row>
    <row r="1411" spans="1:27" ht="15" customHeight="1" x14ac:dyDescent="0.25">
      <c r="A1411" s="91" t="s">
        <v>56</v>
      </c>
      <c r="B1411" s="92"/>
      <c r="C1411" s="92"/>
      <c r="D1411" s="92"/>
      <c r="E1411" s="92"/>
      <c r="F1411" s="92"/>
      <c r="G1411" s="92"/>
      <c r="H1411" s="92"/>
      <c r="I1411" s="92"/>
      <c r="J1411" s="92"/>
      <c r="K1411" s="92"/>
      <c r="L1411" s="92"/>
      <c r="M1411" s="92"/>
      <c r="N1411" s="92"/>
      <c r="O1411" s="92"/>
      <c r="P1411" s="92"/>
      <c r="Q1411" s="92"/>
      <c r="R1411" s="92"/>
      <c r="S1411" s="92"/>
      <c r="T1411" s="92"/>
      <c r="U1411" s="92"/>
      <c r="V1411" s="92"/>
      <c r="W1411" s="92"/>
      <c r="X1411" s="92"/>
      <c r="Y1411" s="92"/>
      <c r="Z1411" s="92"/>
      <c r="AA1411" s="93"/>
    </row>
    <row r="1412" spans="1:27" ht="15" customHeight="1" x14ac:dyDescent="0.25">
      <c r="A1412" s="61" t="s">
        <v>530</v>
      </c>
      <c r="B1412" s="94"/>
      <c r="C1412" s="94"/>
      <c r="D1412" s="94"/>
      <c r="E1412" s="94"/>
      <c r="F1412" s="94"/>
      <c r="G1412" s="94"/>
      <c r="H1412" s="94"/>
      <c r="I1412" s="94"/>
      <c r="J1412" s="94"/>
      <c r="K1412" s="94"/>
      <c r="L1412" s="95"/>
      <c r="M1412" s="96" t="s">
        <v>576</v>
      </c>
      <c r="N1412" s="97"/>
      <c r="O1412" s="98"/>
      <c r="P1412" s="99">
        <v>2.5</v>
      </c>
      <c r="Q1412" s="100"/>
      <c r="R1412" s="99">
        <v>5</v>
      </c>
      <c r="S1412" s="100"/>
      <c r="T1412" s="99">
        <v>9</v>
      </c>
      <c r="U1412" s="100"/>
      <c r="V1412" s="99">
        <v>80.599999999999994</v>
      </c>
      <c r="W1412" s="101"/>
      <c r="X1412" s="100"/>
      <c r="Y1412" s="102" t="s">
        <v>290</v>
      </c>
      <c r="Z1412" s="103" t="s">
        <v>533</v>
      </c>
      <c r="AA1412" s="103" t="s">
        <v>103</v>
      </c>
    </row>
    <row r="1413" spans="1:27" ht="15" customHeight="1" x14ac:dyDescent="0.25">
      <c r="A1413" s="61" t="s">
        <v>547</v>
      </c>
      <c r="B1413" s="94"/>
      <c r="C1413" s="94"/>
      <c r="D1413" s="94"/>
      <c r="E1413" s="94"/>
      <c r="F1413" s="94"/>
      <c r="G1413" s="94"/>
      <c r="H1413" s="94"/>
      <c r="I1413" s="94"/>
      <c r="J1413" s="94"/>
      <c r="K1413" s="94"/>
      <c r="L1413" s="95"/>
      <c r="M1413" s="96" t="s">
        <v>226</v>
      </c>
      <c r="N1413" s="97"/>
      <c r="O1413" s="98"/>
      <c r="P1413" s="99">
        <v>0.4</v>
      </c>
      <c r="Q1413" s="100"/>
      <c r="R1413" s="99">
        <v>1.9</v>
      </c>
      <c r="S1413" s="100"/>
      <c r="T1413" s="99">
        <v>1.1000000000000001</v>
      </c>
      <c r="U1413" s="100"/>
      <c r="V1413" s="99">
        <v>20.3</v>
      </c>
      <c r="W1413" s="101"/>
      <c r="X1413" s="100"/>
      <c r="Y1413" s="102">
        <v>3.1</v>
      </c>
      <c r="Z1413" s="103">
        <v>49</v>
      </c>
      <c r="AA1413" s="103">
        <v>2011</v>
      </c>
    </row>
    <row r="1414" spans="1:27" ht="15" customHeight="1" x14ac:dyDescent="0.25">
      <c r="A1414" s="61" t="s">
        <v>510</v>
      </c>
      <c r="B1414" s="94"/>
      <c r="C1414" s="94"/>
      <c r="D1414" s="94"/>
      <c r="E1414" s="94"/>
      <c r="F1414" s="94"/>
      <c r="G1414" s="94"/>
      <c r="H1414" s="94"/>
      <c r="I1414" s="94"/>
      <c r="J1414" s="94"/>
      <c r="K1414" s="94"/>
      <c r="L1414" s="95"/>
      <c r="M1414" s="96" t="s">
        <v>49</v>
      </c>
      <c r="N1414" s="97"/>
      <c r="O1414" s="98"/>
      <c r="P1414" s="99" t="s">
        <v>577</v>
      </c>
      <c r="Q1414" s="100"/>
      <c r="R1414" s="99" t="s">
        <v>578</v>
      </c>
      <c r="S1414" s="100"/>
      <c r="T1414" s="99" t="s">
        <v>579</v>
      </c>
      <c r="U1414" s="100"/>
      <c r="V1414" s="99" t="s">
        <v>580</v>
      </c>
      <c r="W1414" s="101"/>
      <c r="X1414" s="100"/>
      <c r="Y1414" s="102" t="s">
        <v>581</v>
      </c>
      <c r="Z1414" s="103" t="s">
        <v>511</v>
      </c>
      <c r="AA1414" s="103" t="s">
        <v>35</v>
      </c>
    </row>
    <row r="1415" spans="1:27" ht="15" customHeight="1" x14ac:dyDescent="0.25">
      <c r="A1415" s="61" t="s">
        <v>512</v>
      </c>
      <c r="B1415" s="94"/>
      <c r="C1415" s="94"/>
      <c r="D1415" s="94"/>
      <c r="E1415" s="94"/>
      <c r="F1415" s="94"/>
      <c r="G1415" s="94"/>
      <c r="H1415" s="94"/>
      <c r="I1415" s="94"/>
      <c r="J1415" s="94"/>
      <c r="K1415" s="94"/>
      <c r="L1415" s="95"/>
      <c r="M1415" s="96" t="s">
        <v>28</v>
      </c>
      <c r="N1415" s="97"/>
      <c r="O1415" s="98"/>
      <c r="P1415" s="99" t="s">
        <v>22</v>
      </c>
      <c r="Q1415" s="100"/>
      <c r="R1415" s="99" t="s">
        <v>25</v>
      </c>
      <c r="S1415" s="100"/>
      <c r="T1415" s="99" t="s">
        <v>129</v>
      </c>
      <c r="U1415" s="100"/>
      <c r="V1415" s="99" t="s">
        <v>316</v>
      </c>
      <c r="W1415" s="101"/>
      <c r="X1415" s="100"/>
      <c r="Y1415" s="102" t="s">
        <v>99</v>
      </c>
      <c r="Z1415" s="103" t="s">
        <v>513</v>
      </c>
      <c r="AA1415" s="103" t="s">
        <v>19</v>
      </c>
    </row>
    <row r="1416" spans="1:27" ht="15" customHeight="1" x14ac:dyDescent="0.25">
      <c r="A1416" s="61" t="s">
        <v>91</v>
      </c>
      <c r="B1416" s="94"/>
      <c r="C1416" s="94"/>
      <c r="D1416" s="94"/>
      <c r="E1416" s="94"/>
      <c r="F1416" s="94"/>
      <c r="G1416" s="94"/>
      <c r="H1416" s="94"/>
      <c r="I1416" s="94"/>
      <c r="J1416" s="94"/>
      <c r="K1416" s="94"/>
      <c r="L1416" s="95"/>
      <c r="M1416" s="96">
        <v>30</v>
      </c>
      <c r="N1416" s="97"/>
      <c r="O1416" s="98"/>
      <c r="P1416" s="99">
        <v>2.5</v>
      </c>
      <c r="Q1416" s="100"/>
      <c r="R1416" s="99">
        <v>0.4</v>
      </c>
      <c r="S1416" s="100"/>
      <c r="T1416" s="99">
        <v>14.3</v>
      </c>
      <c r="U1416" s="100"/>
      <c r="V1416" s="99">
        <v>63.3</v>
      </c>
      <c r="W1416" s="101"/>
      <c r="X1416" s="100"/>
      <c r="Y1416" s="102" t="s">
        <v>25</v>
      </c>
      <c r="Z1416" s="103" t="s">
        <v>42</v>
      </c>
      <c r="AA1416" s="103" t="s">
        <v>43</v>
      </c>
    </row>
    <row r="1417" spans="1:27" ht="15" customHeight="1" x14ac:dyDescent="0.25">
      <c r="A1417" s="104" t="s">
        <v>44</v>
      </c>
      <c r="B1417" s="105"/>
      <c r="C1417" s="105"/>
      <c r="D1417" s="105"/>
      <c r="E1417" s="105"/>
      <c r="F1417" s="105"/>
      <c r="G1417" s="105"/>
      <c r="H1417" s="105"/>
      <c r="I1417" s="105"/>
      <c r="J1417" s="105"/>
      <c r="K1417" s="105"/>
      <c r="L1417" s="106"/>
      <c r="M1417" s="84">
        <v>549</v>
      </c>
      <c r="N1417" s="107"/>
      <c r="O1417" s="85"/>
      <c r="P1417" s="108">
        <f>P1412+P1413+P1414+P1415+P1416</f>
        <v>19.420000000000002</v>
      </c>
      <c r="Q1417" s="109"/>
      <c r="R1417" s="108">
        <f>R1412+R1413+R1414+R1415+R1416</f>
        <v>14.450000000000001</v>
      </c>
      <c r="S1417" s="109"/>
      <c r="T1417" s="108">
        <f>T1412+T1413+T1414+T1415+T1416</f>
        <v>65.739999999999995</v>
      </c>
      <c r="U1417" s="109"/>
      <c r="V1417" s="108">
        <f>V1412+V1413+V1414+V1415+V1416</f>
        <v>472.2</v>
      </c>
      <c r="W1417" s="110"/>
      <c r="X1417" s="109"/>
      <c r="Y1417" s="111">
        <f>Y1412+Y1413+Y1414+Y1415+Y1416</f>
        <v>21.9</v>
      </c>
      <c r="Z1417" s="112" t="s">
        <v>43</v>
      </c>
      <c r="AA1417" s="112" t="s">
        <v>43</v>
      </c>
    </row>
    <row r="1418" spans="1:27" ht="15" customHeight="1" x14ac:dyDescent="0.25">
      <c r="A1418" s="91" t="s">
        <v>96</v>
      </c>
      <c r="B1418" s="92"/>
      <c r="C1418" s="92"/>
      <c r="D1418" s="92"/>
      <c r="E1418" s="92"/>
      <c r="F1418" s="92"/>
      <c r="G1418" s="92"/>
      <c r="H1418" s="92"/>
      <c r="I1418" s="92"/>
      <c r="J1418" s="92"/>
      <c r="K1418" s="92"/>
      <c r="L1418" s="92"/>
      <c r="M1418" s="92"/>
      <c r="N1418" s="92"/>
      <c r="O1418" s="92"/>
      <c r="P1418" s="92"/>
      <c r="Q1418" s="92"/>
      <c r="R1418" s="92"/>
      <c r="S1418" s="92"/>
      <c r="T1418" s="92"/>
      <c r="U1418" s="92"/>
      <c r="V1418" s="92"/>
      <c r="W1418" s="92"/>
      <c r="X1418" s="92"/>
      <c r="Y1418" s="92"/>
      <c r="Z1418" s="92"/>
      <c r="AA1418" s="93"/>
    </row>
    <row r="1419" spans="1:27" ht="15" customHeight="1" x14ac:dyDescent="0.25">
      <c r="A1419" s="61" t="s">
        <v>514</v>
      </c>
      <c r="B1419" s="94"/>
      <c r="C1419" s="94"/>
      <c r="D1419" s="94"/>
      <c r="E1419" s="94"/>
      <c r="F1419" s="94"/>
      <c r="G1419" s="94"/>
      <c r="H1419" s="94"/>
      <c r="I1419" s="94"/>
      <c r="J1419" s="94"/>
      <c r="K1419" s="94"/>
      <c r="L1419" s="95"/>
      <c r="M1419" s="96" t="s">
        <v>58</v>
      </c>
      <c r="N1419" s="97"/>
      <c r="O1419" s="98"/>
      <c r="P1419" s="99" t="s">
        <v>231</v>
      </c>
      <c r="Q1419" s="100"/>
      <c r="R1419" s="99" t="s">
        <v>582</v>
      </c>
      <c r="S1419" s="100"/>
      <c r="T1419" s="99" t="s">
        <v>583</v>
      </c>
      <c r="U1419" s="100"/>
      <c r="V1419" s="99" t="s">
        <v>584</v>
      </c>
      <c r="W1419" s="101"/>
      <c r="X1419" s="100"/>
      <c r="Y1419" s="102" t="s">
        <v>585</v>
      </c>
      <c r="Z1419" s="103" t="s">
        <v>128</v>
      </c>
      <c r="AA1419" s="103" t="s">
        <v>55</v>
      </c>
    </row>
    <row r="1420" spans="1:27" ht="15" customHeight="1" x14ac:dyDescent="0.25">
      <c r="A1420" s="61" t="s">
        <v>286</v>
      </c>
      <c r="B1420" s="94"/>
      <c r="C1420" s="94"/>
      <c r="D1420" s="94"/>
      <c r="E1420" s="94"/>
      <c r="F1420" s="94"/>
      <c r="G1420" s="94"/>
      <c r="H1420" s="94"/>
      <c r="I1420" s="94"/>
      <c r="J1420" s="94"/>
      <c r="K1420" s="94"/>
      <c r="L1420" s="95"/>
      <c r="M1420" s="96" t="s">
        <v>49</v>
      </c>
      <c r="N1420" s="97"/>
      <c r="O1420" s="98"/>
      <c r="P1420" s="99" t="s">
        <v>50</v>
      </c>
      <c r="Q1420" s="100"/>
      <c r="R1420" s="99" t="s">
        <v>25</v>
      </c>
      <c r="S1420" s="100"/>
      <c r="T1420" s="99" t="s">
        <v>586</v>
      </c>
      <c r="U1420" s="100"/>
      <c r="V1420" s="99" t="s">
        <v>587</v>
      </c>
      <c r="W1420" s="101"/>
      <c r="X1420" s="100"/>
      <c r="Y1420" s="102" t="s">
        <v>588</v>
      </c>
      <c r="Z1420" s="103" t="s">
        <v>54</v>
      </c>
      <c r="AA1420" s="103" t="s">
        <v>55</v>
      </c>
    </row>
    <row r="1421" spans="1:27" ht="15" customHeight="1" x14ac:dyDescent="0.25">
      <c r="A1421" s="104" t="s">
        <v>44</v>
      </c>
      <c r="B1421" s="105"/>
      <c r="C1421" s="105"/>
      <c r="D1421" s="105"/>
      <c r="E1421" s="105"/>
      <c r="F1421" s="105"/>
      <c r="G1421" s="105"/>
      <c r="H1421" s="105"/>
      <c r="I1421" s="105"/>
      <c r="J1421" s="105"/>
      <c r="K1421" s="105"/>
      <c r="L1421" s="106"/>
      <c r="M1421" s="84" t="s">
        <v>589</v>
      </c>
      <c r="N1421" s="107"/>
      <c r="O1421" s="85"/>
      <c r="P1421" s="108">
        <f>P1419+P1420</f>
        <v>8.3000000000000007</v>
      </c>
      <c r="Q1421" s="109"/>
      <c r="R1421" s="108">
        <f>R1419+R1420</f>
        <v>4.88</v>
      </c>
      <c r="S1421" s="109"/>
      <c r="T1421" s="108">
        <f>T1419+T1420</f>
        <v>52.66</v>
      </c>
      <c r="U1421" s="109"/>
      <c r="V1421" s="108">
        <f>V1419+V1420</f>
        <v>241</v>
      </c>
      <c r="W1421" s="110"/>
      <c r="X1421" s="109"/>
      <c r="Y1421" s="111">
        <f>Y1419+Y1420</f>
        <v>14.77</v>
      </c>
      <c r="Z1421" s="112" t="s">
        <v>43</v>
      </c>
      <c r="AA1421" s="112" t="s">
        <v>43</v>
      </c>
    </row>
    <row r="1422" spans="1:27" ht="15" customHeight="1" x14ac:dyDescent="0.25">
      <c r="A1422" s="91" t="s">
        <v>115</v>
      </c>
      <c r="B1422" s="92"/>
      <c r="C1422" s="92"/>
      <c r="D1422" s="92"/>
      <c r="E1422" s="92"/>
      <c r="F1422" s="92"/>
      <c r="G1422" s="92"/>
      <c r="H1422" s="92"/>
      <c r="I1422" s="92"/>
      <c r="J1422" s="92"/>
      <c r="K1422" s="92"/>
      <c r="L1422" s="92"/>
      <c r="M1422" s="92"/>
      <c r="N1422" s="92"/>
      <c r="O1422" s="92"/>
      <c r="P1422" s="92"/>
      <c r="Q1422" s="92"/>
      <c r="R1422" s="92"/>
      <c r="S1422" s="92"/>
      <c r="T1422" s="92"/>
      <c r="U1422" s="92"/>
      <c r="V1422" s="92"/>
      <c r="W1422" s="92"/>
      <c r="X1422" s="92"/>
      <c r="Y1422" s="92"/>
      <c r="Z1422" s="92"/>
      <c r="AA1422" s="93"/>
    </row>
    <row r="1423" spans="1:27" ht="15" customHeight="1" x14ac:dyDescent="0.25">
      <c r="A1423" s="61" t="s">
        <v>427</v>
      </c>
      <c r="B1423" s="94"/>
      <c r="C1423" s="94"/>
      <c r="D1423" s="94"/>
      <c r="E1423" s="94"/>
      <c r="F1423" s="94"/>
      <c r="G1423" s="94"/>
      <c r="H1423" s="94"/>
      <c r="I1423" s="94"/>
      <c r="J1423" s="94"/>
      <c r="K1423" s="94"/>
      <c r="L1423" s="95"/>
      <c r="M1423" s="96">
        <v>30</v>
      </c>
      <c r="N1423" s="97"/>
      <c r="O1423" s="98"/>
      <c r="P1423" s="99">
        <v>0.5</v>
      </c>
      <c r="Q1423" s="100"/>
      <c r="R1423" s="99">
        <v>1.5</v>
      </c>
      <c r="S1423" s="100"/>
      <c r="T1423" s="99">
        <v>2.2999999999999998</v>
      </c>
      <c r="U1423" s="100"/>
      <c r="V1423" s="99">
        <v>24.4</v>
      </c>
      <c r="W1423" s="101"/>
      <c r="X1423" s="100"/>
      <c r="Y1423" s="102">
        <v>3.82</v>
      </c>
      <c r="Z1423" s="103">
        <v>136</v>
      </c>
      <c r="AA1423" s="103">
        <v>2015</v>
      </c>
    </row>
    <row r="1424" spans="1:27" ht="15" customHeight="1" x14ac:dyDescent="0.25">
      <c r="A1424" s="61" t="s">
        <v>202</v>
      </c>
      <c r="B1424" s="94"/>
      <c r="C1424" s="94"/>
      <c r="D1424" s="94"/>
      <c r="E1424" s="94"/>
      <c r="F1424" s="94"/>
      <c r="G1424" s="94"/>
      <c r="H1424" s="94"/>
      <c r="I1424" s="94"/>
      <c r="J1424" s="94"/>
      <c r="K1424" s="94"/>
      <c r="L1424" s="95"/>
      <c r="M1424" s="96" t="s">
        <v>203</v>
      </c>
      <c r="N1424" s="97"/>
      <c r="O1424" s="98"/>
      <c r="P1424" s="99" t="s">
        <v>520</v>
      </c>
      <c r="Q1424" s="100"/>
      <c r="R1424" s="99" t="s">
        <v>206</v>
      </c>
      <c r="S1424" s="100"/>
      <c r="T1424" s="99" t="s">
        <v>88</v>
      </c>
      <c r="U1424" s="100"/>
      <c r="V1424" s="99" t="s">
        <v>521</v>
      </c>
      <c r="W1424" s="101"/>
      <c r="X1424" s="100"/>
      <c r="Y1424" s="102" t="s">
        <v>356</v>
      </c>
      <c r="Z1424" s="103" t="s">
        <v>204</v>
      </c>
      <c r="AA1424" s="103" t="s">
        <v>35</v>
      </c>
    </row>
    <row r="1425" spans="1:27" ht="15" customHeight="1" x14ac:dyDescent="0.25">
      <c r="A1425" s="61" t="s">
        <v>276</v>
      </c>
      <c r="B1425" s="94"/>
      <c r="C1425" s="94"/>
      <c r="D1425" s="94"/>
      <c r="E1425" s="94"/>
      <c r="F1425" s="94"/>
      <c r="G1425" s="94"/>
      <c r="H1425" s="94"/>
      <c r="I1425" s="94"/>
      <c r="J1425" s="94"/>
      <c r="K1425" s="94"/>
      <c r="L1425" s="95"/>
      <c r="M1425" s="96">
        <v>180</v>
      </c>
      <c r="N1425" s="97"/>
      <c r="O1425" s="98"/>
      <c r="P1425" s="99">
        <v>1.3</v>
      </c>
      <c r="Q1425" s="100"/>
      <c r="R1425" s="99">
        <v>1</v>
      </c>
      <c r="S1425" s="100"/>
      <c r="T1425" s="99">
        <v>14</v>
      </c>
      <c r="U1425" s="100"/>
      <c r="V1425" s="99">
        <v>63.1</v>
      </c>
      <c r="W1425" s="101"/>
      <c r="X1425" s="100"/>
      <c r="Y1425" s="102" t="s">
        <v>25</v>
      </c>
      <c r="Z1425" s="103" t="s">
        <v>277</v>
      </c>
      <c r="AA1425" s="103" t="s">
        <v>55</v>
      </c>
    </row>
    <row r="1426" spans="1:27" ht="15" customHeight="1" x14ac:dyDescent="0.25">
      <c r="A1426" s="61" t="s">
        <v>36</v>
      </c>
      <c r="B1426" s="94"/>
      <c r="C1426" s="94"/>
      <c r="D1426" s="94"/>
      <c r="E1426" s="94"/>
      <c r="F1426" s="94"/>
      <c r="G1426" s="94"/>
      <c r="H1426" s="94"/>
      <c r="I1426" s="94"/>
      <c r="J1426" s="94"/>
      <c r="K1426" s="94"/>
      <c r="L1426" s="95"/>
      <c r="M1426" s="96" t="s">
        <v>212</v>
      </c>
      <c r="N1426" s="97"/>
      <c r="O1426" s="98"/>
      <c r="P1426" s="99" t="s">
        <v>29</v>
      </c>
      <c r="Q1426" s="100"/>
      <c r="R1426" s="99" t="s">
        <v>46</v>
      </c>
      <c r="S1426" s="100"/>
      <c r="T1426" s="99" t="s">
        <v>157</v>
      </c>
      <c r="U1426" s="100"/>
      <c r="V1426" s="99" t="s">
        <v>575</v>
      </c>
      <c r="W1426" s="101"/>
      <c r="X1426" s="100"/>
      <c r="Y1426" s="102" t="s">
        <v>25</v>
      </c>
      <c r="Z1426" s="103" t="s">
        <v>42</v>
      </c>
      <c r="AA1426" s="103" t="s">
        <v>43</v>
      </c>
    </row>
    <row r="1427" spans="1:27" ht="15" customHeight="1" x14ac:dyDescent="0.25">
      <c r="A1427" s="104" t="s">
        <v>44</v>
      </c>
      <c r="B1427" s="105"/>
      <c r="C1427" s="105"/>
      <c r="D1427" s="105"/>
      <c r="E1427" s="105"/>
      <c r="F1427" s="105"/>
      <c r="G1427" s="105"/>
      <c r="H1427" s="105"/>
      <c r="I1427" s="105"/>
      <c r="J1427" s="105"/>
      <c r="K1427" s="105"/>
      <c r="L1427" s="106"/>
      <c r="M1427" s="84">
        <v>400</v>
      </c>
      <c r="N1427" s="107"/>
      <c r="O1427" s="85"/>
      <c r="P1427" s="108">
        <f>P1423+P1424+P1425+P1426</f>
        <v>22.400000000000002</v>
      </c>
      <c r="Q1427" s="109"/>
      <c r="R1427" s="108">
        <f>R1423+R1424+R1425+R1426</f>
        <v>18</v>
      </c>
      <c r="S1427" s="109"/>
      <c r="T1427" s="108">
        <f>T1423+T1424+T1425+T1426</f>
        <v>52</v>
      </c>
      <c r="U1427" s="109"/>
      <c r="V1427" s="108">
        <f>V1423+V1424+V1425+V1426</f>
        <v>423.9</v>
      </c>
      <c r="W1427" s="110"/>
      <c r="X1427" s="109"/>
      <c r="Y1427" s="111">
        <f>Y1423+Y1424+Y1425+Y1426</f>
        <v>4.12</v>
      </c>
      <c r="Z1427" s="112" t="s">
        <v>43</v>
      </c>
      <c r="AA1427" s="112" t="s">
        <v>43</v>
      </c>
    </row>
    <row r="1428" spans="1:27" ht="15" customHeight="1" x14ac:dyDescent="0.25">
      <c r="A1428" s="104" t="s">
        <v>130</v>
      </c>
      <c r="B1428" s="105"/>
      <c r="C1428" s="105"/>
      <c r="D1428" s="105"/>
      <c r="E1428" s="105"/>
      <c r="F1428" s="105"/>
      <c r="G1428" s="105"/>
      <c r="H1428" s="105"/>
      <c r="I1428" s="105"/>
      <c r="J1428" s="105"/>
      <c r="K1428" s="105"/>
      <c r="L1428" s="105"/>
      <c r="M1428" s="105"/>
      <c r="N1428" s="105"/>
      <c r="O1428" s="106"/>
      <c r="P1428" s="108">
        <f>P1407+P1410+P1417+P1421+P1427</f>
        <v>60.820000000000007</v>
      </c>
      <c r="Q1428" s="109"/>
      <c r="R1428" s="108">
        <f>R1407+R1410+R1417+R1421+R1427</f>
        <v>55.93</v>
      </c>
      <c r="S1428" s="109"/>
      <c r="T1428" s="108">
        <f>T1407+T1410+T1417+T1421+T1427</f>
        <v>223.5</v>
      </c>
      <c r="U1428" s="109"/>
      <c r="V1428" s="108">
        <f>V1407+V1410+V1417+V1421+V1427</f>
        <v>1534.6</v>
      </c>
      <c r="W1428" s="110"/>
      <c r="X1428" s="109"/>
      <c r="Y1428" s="111">
        <f>Y1407+Y1410+Y1417+Y1421+Y1427</f>
        <v>49.889999999999993</v>
      </c>
      <c r="Z1428" s="112" t="s">
        <v>43</v>
      </c>
      <c r="AA1428" s="112" t="s">
        <v>43</v>
      </c>
    </row>
  </sheetData>
  <mergeCells count="6740">
    <mergeCell ref="A1428:O1428"/>
    <mergeCell ref="P1428:Q1428"/>
    <mergeCell ref="R1428:S1428"/>
    <mergeCell ref="T1428:U1428"/>
    <mergeCell ref="V1428:X1428"/>
    <mergeCell ref="A1427:L1427"/>
    <mergeCell ref="M1427:O1427"/>
    <mergeCell ref="P1427:Q1427"/>
    <mergeCell ref="R1427:S1427"/>
    <mergeCell ref="T1427:U1427"/>
    <mergeCell ref="V1427:X1427"/>
    <mergeCell ref="A1426:L1426"/>
    <mergeCell ref="M1426:O1426"/>
    <mergeCell ref="P1426:Q1426"/>
    <mergeCell ref="R1426:S1426"/>
    <mergeCell ref="T1426:U1426"/>
    <mergeCell ref="V1426:X1426"/>
    <mergeCell ref="A1425:L1425"/>
    <mergeCell ref="M1425:O1425"/>
    <mergeCell ref="P1425:Q1425"/>
    <mergeCell ref="R1425:S1425"/>
    <mergeCell ref="T1425:U1425"/>
    <mergeCell ref="V1425:X1425"/>
    <mergeCell ref="A1424:L1424"/>
    <mergeCell ref="M1424:O1424"/>
    <mergeCell ref="P1424:Q1424"/>
    <mergeCell ref="R1424:S1424"/>
    <mergeCell ref="T1424:U1424"/>
    <mergeCell ref="V1424:X1424"/>
    <mergeCell ref="A1422:AA1422"/>
    <mergeCell ref="A1423:L1423"/>
    <mergeCell ref="M1423:O1423"/>
    <mergeCell ref="P1423:Q1423"/>
    <mergeCell ref="R1423:S1423"/>
    <mergeCell ref="T1423:U1423"/>
    <mergeCell ref="V1423:X1423"/>
    <mergeCell ref="A1421:L1421"/>
    <mergeCell ref="M1421:O1421"/>
    <mergeCell ref="P1421:Q1421"/>
    <mergeCell ref="R1421:S1421"/>
    <mergeCell ref="T1421:U1421"/>
    <mergeCell ref="V1421:X1421"/>
    <mergeCell ref="A1420:L1420"/>
    <mergeCell ref="M1420:O1420"/>
    <mergeCell ref="P1420:Q1420"/>
    <mergeCell ref="R1420:S1420"/>
    <mergeCell ref="T1420:U1420"/>
    <mergeCell ref="V1420:X1420"/>
    <mergeCell ref="A1418:AA1418"/>
    <mergeCell ref="A1419:L1419"/>
    <mergeCell ref="M1419:O1419"/>
    <mergeCell ref="P1419:Q1419"/>
    <mergeCell ref="R1419:S1419"/>
    <mergeCell ref="T1419:U1419"/>
    <mergeCell ref="V1419:X1419"/>
    <mergeCell ref="A1417:L1417"/>
    <mergeCell ref="M1417:O1417"/>
    <mergeCell ref="P1417:Q1417"/>
    <mergeCell ref="R1417:S1417"/>
    <mergeCell ref="T1417:U1417"/>
    <mergeCell ref="V1417:X1417"/>
    <mergeCell ref="A1416:L1416"/>
    <mergeCell ref="M1416:O1416"/>
    <mergeCell ref="P1416:Q1416"/>
    <mergeCell ref="R1416:S1416"/>
    <mergeCell ref="T1416:U1416"/>
    <mergeCell ref="V1416:X1416"/>
    <mergeCell ref="A1415:L1415"/>
    <mergeCell ref="M1415:O1415"/>
    <mergeCell ref="P1415:Q1415"/>
    <mergeCell ref="R1415:S1415"/>
    <mergeCell ref="T1415:U1415"/>
    <mergeCell ref="V1415:X1415"/>
    <mergeCell ref="A1414:L1414"/>
    <mergeCell ref="M1414:O1414"/>
    <mergeCell ref="P1414:Q1414"/>
    <mergeCell ref="R1414:S1414"/>
    <mergeCell ref="T1414:U1414"/>
    <mergeCell ref="V1414:X1414"/>
    <mergeCell ref="A1413:L1413"/>
    <mergeCell ref="M1413:O1413"/>
    <mergeCell ref="P1413:Q1413"/>
    <mergeCell ref="R1413:S1413"/>
    <mergeCell ref="T1413:U1413"/>
    <mergeCell ref="V1413:X1413"/>
    <mergeCell ref="A1411:AA1411"/>
    <mergeCell ref="A1412:L1412"/>
    <mergeCell ref="M1412:O1412"/>
    <mergeCell ref="P1412:Q1412"/>
    <mergeCell ref="R1412:S1412"/>
    <mergeCell ref="T1412:U1412"/>
    <mergeCell ref="V1412:X1412"/>
    <mergeCell ref="A1410:L1410"/>
    <mergeCell ref="M1410:O1410"/>
    <mergeCell ref="P1410:Q1410"/>
    <mergeCell ref="R1410:S1410"/>
    <mergeCell ref="T1410:U1410"/>
    <mergeCell ref="V1410:X1410"/>
    <mergeCell ref="A1408:AA1408"/>
    <mergeCell ref="A1409:L1409"/>
    <mergeCell ref="M1409:O1409"/>
    <mergeCell ref="P1409:Q1409"/>
    <mergeCell ref="R1409:S1409"/>
    <mergeCell ref="T1409:U1409"/>
    <mergeCell ref="V1409:X1409"/>
    <mergeCell ref="A1407:L1407"/>
    <mergeCell ref="M1407:O1407"/>
    <mergeCell ref="P1407:Q1407"/>
    <mergeCell ref="R1407:S1407"/>
    <mergeCell ref="T1407:U1407"/>
    <mergeCell ref="V1407:X1407"/>
    <mergeCell ref="A1406:L1406"/>
    <mergeCell ref="M1406:O1406"/>
    <mergeCell ref="P1406:Q1406"/>
    <mergeCell ref="R1406:S1406"/>
    <mergeCell ref="T1406:U1406"/>
    <mergeCell ref="V1406:X1406"/>
    <mergeCell ref="A1405:L1405"/>
    <mergeCell ref="M1405:O1405"/>
    <mergeCell ref="P1405:Q1405"/>
    <mergeCell ref="R1405:S1405"/>
    <mergeCell ref="T1405:U1405"/>
    <mergeCell ref="V1405:X1405"/>
    <mergeCell ref="A1404:L1404"/>
    <mergeCell ref="M1404:O1404"/>
    <mergeCell ref="P1404:Q1404"/>
    <mergeCell ref="R1404:S1404"/>
    <mergeCell ref="T1404:U1404"/>
    <mergeCell ref="V1404:X1404"/>
    <mergeCell ref="A1403:L1403"/>
    <mergeCell ref="M1403:O1403"/>
    <mergeCell ref="P1403:Q1403"/>
    <mergeCell ref="R1403:S1403"/>
    <mergeCell ref="T1403:U1403"/>
    <mergeCell ref="V1403:X1403"/>
    <mergeCell ref="R1400:S1400"/>
    <mergeCell ref="T1400:U1400"/>
    <mergeCell ref="A1401:AA1401"/>
    <mergeCell ref="A1402:L1402"/>
    <mergeCell ref="M1402:O1402"/>
    <mergeCell ref="P1402:Q1402"/>
    <mergeCell ref="R1402:S1402"/>
    <mergeCell ref="T1402:U1402"/>
    <mergeCell ref="V1402:X1402"/>
    <mergeCell ref="A1398:Y1398"/>
    <mergeCell ref="Z1398:AA1398"/>
    <mergeCell ref="A1399:L1400"/>
    <mergeCell ref="M1399:O1400"/>
    <mergeCell ref="P1399:U1399"/>
    <mergeCell ref="V1399:X1400"/>
    <mergeCell ref="Y1399:Y1400"/>
    <mergeCell ref="Z1399:Z1400"/>
    <mergeCell ref="AA1399:AA1400"/>
    <mergeCell ref="P1400:Q1400"/>
    <mergeCell ref="A1396:O1396"/>
    <mergeCell ref="P1396:Q1396"/>
    <mergeCell ref="R1396:S1396"/>
    <mergeCell ref="T1396:U1396"/>
    <mergeCell ref="V1396:X1396"/>
    <mergeCell ref="A1397:AA1397"/>
    <mergeCell ref="A1395:L1395"/>
    <mergeCell ref="M1395:O1395"/>
    <mergeCell ref="P1395:Q1395"/>
    <mergeCell ref="R1395:S1395"/>
    <mergeCell ref="T1395:U1395"/>
    <mergeCell ref="V1395:X1395"/>
    <mergeCell ref="A1394:L1394"/>
    <mergeCell ref="M1394:O1394"/>
    <mergeCell ref="P1394:Q1394"/>
    <mergeCell ref="R1394:S1394"/>
    <mergeCell ref="T1394:U1394"/>
    <mergeCell ref="V1394:X1394"/>
    <mergeCell ref="A1393:L1393"/>
    <mergeCell ref="M1393:O1393"/>
    <mergeCell ref="P1393:Q1393"/>
    <mergeCell ref="R1393:S1393"/>
    <mergeCell ref="T1393:U1393"/>
    <mergeCell ref="V1393:X1393"/>
    <mergeCell ref="A1391:AA1391"/>
    <mergeCell ref="A1392:L1392"/>
    <mergeCell ref="M1392:O1392"/>
    <mergeCell ref="P1392:Q1392"/>
    <mergeCell ref="R1392:S1392"/>
    <mergeCell ref="T1392:U1392"/>
    <mergeCell ref="V1392:X1392"/>
    <mergeCell ref="A1390:L1390"/>
    <mergeCell ref="M1390:O1390"/>
    <mergeCell ref="P1390:Q1390"/>
    <mergeCell ref="R1390:S1390"/>
    <mergeCell ref="T1390:U1390"/>
    <mergeCell ref="V1390:X1390"/>
    <mergeCell ref="A1389:L1389"/>
    <mergeCell ref="M1389:O1389"/>
    <mergeCell ref="P1389:Q1389"/>
    <mergeCell ref="R1389:S1389"/>
    <mergeCell ref="T1389:U1389"/>
    <mergeCell ref="V1389:X1389"/>
    <mergeCell ref="A1387:AA1387"/>
    <mergeCell ref="A1388:L1388"/>
    <mergeCell ref="M1388:O1388"/>
    <mergeCell ref="P1388:Q1388"/>
    <mergeCell ref="R1388:S1388"/>
    <mergeCell ref="T1388:U1388"/>
    <mergeCell ref="V1388:X1388"/>
    <mergeCell ref="A1386:L1386"/>
    <mergeCell ref="M1386:O1386"/>
    <mergeCell ref="P1386:Q1386"/>
    <mergeCell ref="R1386:S1386"/>
    <mergeCell ref="T1386:U1386"/>
    <mergeCell ref="V1386:X1386"/>
    <mergeCell ref="A1385:L1385"/>
    <mergeCell ref="M1385:O1385"/>
    <mergeCell ref="P1385:Q1385"/>
    <mergeCell ref="R1385:S1385"/>
    <mergeCell ref="T1385:U1385"/>
    <mergeCell ref="V1385:X1385"/>
    <mergeCell ref="A1384:L1384"/>
    <mergeCell ref="M1384:O1384"/>
    <mergeCell ref="P1384:Q1384"/>
    <mergeCell ref="R1384:S1384"/>
    <mergeCell ref="T1384:U1384"/>
    <mergeCell ref="V1384:X1384"/>
    <mergeCell ref="A1383:L1383"/>
    <mergeCell ref="M1383:O1383"/>
    <mergeCell ref="P1383:Q1383"/>
    <mergeCell ref="R1383:S1383"/>
    <mergeCell ref="T1383:U1383"/>
    <mergeCell ref="V1383:X1383"/>
    <mergeCell ref="A1382:L1382"/>
    <mergeCell ref="M1382:O1382"/>
    <mergeCell ref="P1382:Q1382"/>
    <mergeCell ref="R1382:S1382"/>
    <mergeCell ref="T1382:U1382"/>
    <mergeCell ref="V1382:X1382"/>
    <mergeCell ref="A1381:L1381"/>
    <mergeCell ref="M1381:O1381"/>
    <mergeCell ref="P1381:Q1381"/>
    <mergeCell ref="R1381:S1381"/>
    <mergeCell ref="T1381:U1381"/>
    <mergeCell ref="V1381:X1381"/>
    <mergeCell ref="A1379:AA1379"/>
    <mergeCell ref="A1380:L1380"/>
    <mergeCell ref="M1380:O1380"/>
    <mergeCell ref="P1380:Q1380"/>
    <mergeCell ref="R1380:S1380"/>
    <mergeCell ref="T1380:U1380"/>
    <mergeCell ref="V1380:X1380"/>
    <mergeCell ref="A1378:L1378"/>
    <mergeCell ref="M1378:O1378"/>
    <mergeCell ref="P1378:Q1378"/>
    <mergeCell ref="R1378:S1378"/>
    <mergeCell ref="T1378:U1378"/>
    <mergeCell ref="V1378:X1378"/>
    <mergeCell ref="A1376:AA1376"/>
    <mergeCell ref="A1377:L1377"/>
    <mergeCell ref="M1377:O1377"/>
    <mergeCell ref="P1377:Q1377"/>
    <mergeCell ref="R1377:S1377"/>
    <mergeCell ref="T1377:U1377"/>
    <mergeCell ref="V1377:X1377"/>
    <mergeCell ref="A1375:L1375"/>
    <mergeCell ref="M1375:O1375"/>
    <mergeCell ref="P1375:Q1375"/>
    <mergeCell ref="R1375:S1375"/>
    <mergeCell ref="T1375:U1375"/>
    <mergeCell ref="V1375:X1375"/>
    <mergeCell ref="A1374:L1374"/>
    <mergeCell ref="M1374:O1374"/>
    <mergeCell ref="P1374:Q1374"/>
    <mergeCell ref="R1374:S1374"/>
    <mergeCell ref="T1374:U1374"/>
    <mergeCell ref="V1374:X1374"/>
    <mergeCell ref="A1373:L1373"/>
    <mergeCell ref="M1373:O1373"/>
    <mergeCell ref="P1373:Q1373"/>
    <mergeCell ref="R1373:S1373"/>
    <mergeCell ref="T1373:U1373"/>
    <mergeCell ref="V1373:X1373"/>
    <mergeCell ref="A1372:L1372"/>
    <mergeCell ref="M1372:O1372"/>
    <mergeCell ref="P1372:Q1372"/>
    <mergeCell ref="R1372:S1372"/>
    <mergeCell ref="T1372:U1372"/>
    <mergeCell ref="V1372:X1372"/>
    <mergeCell ref="A1371:L1371"/>
    <mergeCell ref="M1371:O1371"/>
    <mergeCell ref="P1371:Q1371"/>
    <mergeCell ref="R1371:S1371"/>
    <mergeCell ref="T1371:U1371"/>
    <mergeCell ref="V1371:X1371"/>
    <mergeCell ref="R1368:S1368"/>
    <mergeCell ref="T1368:U1368"/>
    <mergeCell ref="A1369:AA1369"/>
    <mergeCell ref="A1370:L1370"/>
    <mergeCell ref="M1370:O1370"/>
    <mergeCell ref="P1370:Q1370"/>
    <mergeCell ref="R1370:S1370"/>
    <mergeCell ref="T1370:U1370"/>
    <mergeCell ref="V1370:X1370"/>
    <mergeCell ref="A1366:Y1366"/>
    <mergeCell ref="Z1366:AA1366"/>
    <mergeCell ref="A1367:L1368"/>
    <mergeCell ref="M1367:O1368"/>
    <mergeCell ref="P1367:U1367"/>
    <mergeCell ref="V1367:X1368"/>
    <mergeCell ref="Y1367:Y1368"/>
    <mergeCell ref="Z1367:Z1368"/>
    <mergeCell ref="AA1367:AA1368"/>
    <mergeCell ref="P1368:Q1368"/>
    <mergeCell ref="A1364:O1364"/>
    <mergeCell ref="P1364:Q1364"/>
    <mergeCell ref="R1364:S1364"/>
    <mergeCell ref="T1364:U1364"/>
    <mergeCell ref="V1364:X1364"/>
    <mergeCell ref="A1365:AA1365"/>
    <mergeCell ref="A1363:L1363"/>
    <mergeCell ref="M1363:O1363"/>
    <mergeCell ref="P1363:Q1363"/>
    <mergeCell ref="R1363:S1363"/>
    <mergeCell ref="T1363:U1363"/>
    <mergeCell ref="V1363:X1363"/>
    <mergeCell ref="A1362:L1362"/>
    <mergeCell ref="M1362:O1362"/>
    <mergeCell ref="P1362:Q1362"/>
    <mergeCell ref="R1362:S1362"/>
    <mergeCell ref="T1362:U1362"/>
    <mergeCell ref="V1362:X1362"/>
    <mergeCell ref="A1361:L1361"/>
    <mergeCell ref="M1361:O1361"/>
    <mergeCell ref="P1361:Q1361"/>
    <mergeCell ref="R1361:S1361"/>
    <mergeCell ref="T1361:U1361"/>
    <mergeCell ref="V1361:X1361"/>
    <mergeCell ref="A1360:L1360"/>
    <mergeCell ref="M1360:O1360"/>
    <mergeCell ref="P1360:Q1360"/>
    <mergeCell ref="R1360:S1360"/>
    <mergeCell ref="T1360:U1360"/>
    <mergeCell ref="V1360:X1360"/>
    <mergeCell ref="A1358:AA1358"/>
    <mergeCell ref="A1359:L1359"/>
    <mergeCell ref="M1359:O1359"/>
    <mergeCell ref="P1359:Q1359"/>
    <mergeCell ref="R1359:S1359"/>
    <mergeCell ref="T1359:U1359"/>
    <mergeCell ref="V1359:X1359"/>
    <mergeCell ref="A1357:L1357"/>
    <mergeCell ref="M1357:O1357"/>
    <mergeCell ref="P1357:Q1357"/>
    <mergeCell ref="R1357:S1357"/>
    <mergeCell ref="T1357:U1357"/>
    <mergeCell ref="V1357:X1357"/>
    <mergeCell ref="A1356:L1356"/>
    <mergeCell ref="M1356:O1356"/>
    <mergeCell ref="P1356:Q1356"/>
    <mergeCell ref="R1356:S1356"/>
    <mergeCell ref="T1356:U1356"/>
    <mergeCell ref="V1356:X1356"/>
    <mergeCell ref="A1354:AA1354"/>
    <mergeCell ref="A1355:L1355"/>
    <mergeCell ref="M1355:O1355"/>
    <mergeCell ref="P1355:Q1355"/>
    <mergeCell ref="R1355:S1355"/>
    <mergeCell ref="T1355:U1355"/>
    <mergeCell ref="V1355:X1355"/>
    <mergeCell ref="A1353:L1353"/>
    <mergeCell ref="M1353:O1353"/>
    <mergeCell ref="P1353:Q1353"/>
    <mergeCell ref="R1353:S1353"/>
    <mergeCell ref="T1353:U1353"/>
    <mergeCell ref="V1353:X1353"/>
    <mergeCell ref="A1352:L1352"/>
    <mergeCell ref="M1352:O1352"/>
    <mergeCell ref="P1352:Q1352"/>
    <mergeCell ref="R1352:S1352"/>
    <mergeCell ref="T1352:U1352"/>
    <mergeCell ref="V1352:X1352"/>
    <mergeCell ref="A1351:L1351"/>
    <mergeCell ref="M1351:O1351"/>
    <mergeCell ref="P1351:Q1351"/>
    <mergeCell ref="R1351:S1351"/>
    <mergeCell ref="T1351:U1351"/>
    <mergeCell ref="V1351:X1351"/>
    <mergeCell ref="A1350:L1350"/>
    <mergeCell ref="M1350:O1350"/>
    <mergeCell ref="P1350:Q1350"/>
    <mergeCell ref="R1350:S1350"/>
    <mergeCell ref="T1350:U1350"/>
    <mergeCell ref="V1350:X1350"/>
    <mergeCell ref="A1349:L1349"/>
    <mergeCell ref="M1349:O1349"/>
    <mergeCell ref="P1349:Q1349"/>
    <mergeCell ref="R1349:S1349"/>
    <mergeCell ref="T1349:U1349"/>
    <mergeCell ref="V1349:X1349"/>
    <mergeCell ref="A1348:L1348"/>
    <mergeCell ref="M1348:O1348"/>
    <mergeCell ref="P1348:Q1348"/>
    <mergeCell ref="R1348:S1348"/>
    <mergeCell ref="T1348:U1348"/>
    <mergeCell ref="V1348:X1348"/>
    <mergeCell ref="A1346:AA1346"/>
    <mergeCell ref="A1347:L1347"/>
    <mergeCell ref="M1347:O1347"/>
    <mergeCell ref="P1347:Q1347"/>
    <mergeCell ref="R1347:S1347"/>
    <mergeCell ref="T1347:U1347"/>
    <mergeCell ref="V1347:X1347"/>
    <mergeCell ref="A1345:L1345"/>
    <mergeCell ref="M1345:O1345"/>
    <mergeCell ref="P1345:Q1345"/>
    <mergeCell ref="R1345:S1345"/>
    <mergeCell ref="T1345:U1345"/>
    <mergeCell ref="V1345:X1345"/>
    <mergeCell ref="A1343:AA1343"/>
    <mergeCell ref="A1344:L1344"/>
    <mergeCell ref="M1344:O1344"/>
    <mergeCell ref="P1344:Q1344"/>
    <mergeCell ref="R1344:S1344"/>
    <mergeCell ref="T1344:U1344"/>
    <mergeCell ref="V1344:X1344"/>
    <mergeCell ref="A1342:L1342"/>
    <mergeCell ref="M1342:O1342"/>
    <mergeCell ref="P1342:Q1342"/>
    <mergeCell ref="R1342:S1342"/>
    <mergeCell ref="T1342:U1342"/>
    <mergeCell ref="V1342:X1342"/>
    <mergeCell ref="A1341:L1341"/>
    <mergeCell ref="M1341:O1341"/>
    <mergeCell ref="P1341:Q1341"/>
    <mergeCell ref="R1341:S1341"/>
    <mergeCell ref="T1341:U1341"/>
    <mergeCell ref="V1341:X1341"/>
    <mergeCell ref="A1340:L1340"/>
    <mergeCell ref="M1340:O1340"/>
    <mergeCell ref="P1340:Q1340"/>
    <mergeCell ref="R1340:S1340"/>
    <mergeCell ref="T1340:U1340"/>
    <mergeCell ref="V1340:X1340"/>
    <mergeCell ref="A1339:L1339"/>
    <mergeCell ref="M1339:O1339"/>
    <mergeCell ref="P1339:Q1339"/>
    <mergeCell ref="R1339:S1339"/>
    <mergeCell ref="T1339:U1339"/>
    <mergeCell ref="V1339:X1339"/>
    <mergeCell ref="R1336:S1336"/>
    <mergeCell ref="T1336:U1336"/>
    <mergeCell ref="A1337:AA1337"/>
    <mergeCell ref="A1338:L1338"/>
    <mergeCell ref="M1338:O1338"/>
    <mergeCell ref="P1338:Q1338"/>
    <mergeCell ref="R1338:S1338"/>
    <mergeCell ref="T1338:U1338"/>
    <mergeCell ref="V1338:X1338"/>
    <mergeCell ref="A1334:Y1334"/>
    <mergeCell ref="Z1334:AA1334"/>
    <mergeCell ref="A1335:L1336"/>
    <mergeCell ref="M1335:O1336"/>
    <mergeCell ref="P1335:U1335"/>
    <mergeCell ref="V1335:X1336"/>
    <mergeCell ref="Y1335:Y1336"/>
    <mergeCell ref="Z1335:Z1336"/>
    <mergeCell ref="AA1335:AA1336"/>
    <mergeCell ref="P1336:Q1336"/>
    <mergeCell ref="A1332:O1332"/>
    <mergeCell ref="P1332:Q1332"/>
    <mergeCell ref="R1332:S1332"/>
    <mergeCell ref="T1332:U1332"/>
    <mergeCell ref="V1332:X1332"/>
    <mergeCell ref="A1333:AA1333"/>
    <mergeCell ref="A1331:L1331"/>
    <mergeCell ref="M1331:O1331"/>
    <mergeCell ref="P1331:Q1331"/>
    <mergeCell ref="R1331:S1331"/>
    <mergeCell ref="T1331:U1331"/>
    <mergeCell ref="V1331:X1331"/>
    <mergeCell ref="A1330:L1330"/>
    <mergeCell ref="M1330:O1330"/>
    <mergeCell ref="P1330:Q1330"/>
    <mergeCell ref="R1330:S1330"/>
    <mergeCell ref="T1330:U1330"/>
    <mergeCell ref="V1330:X1330"/>
    <mergeCell ref="A1329:L1329"/>
    <mergeCell ref="M1329:O1329"/>
    <mergeCell ref="P1329:Q1329"/>
    <mergeCell ref="R1329:S1329"/>
    <mergeCell ref="T1329:U1329"/>
    <mergeCell ref="V1329:X1329"/>
    <mergeCell ref="A1328:L1328"/>
    <mergeCell ref="M1328:O1328"/>
    <mergeCell ref="P1328:Q1328"/>
    <mergeCell ref="R1328:S1328"/>
    <mergeCell ref="T1328:U1328"/>
    <mergeCell ref="V1328:X1328"/>
    <mergeCell ref="A1326:AA1326"/>
    <mergeCell ref="A1327:L1327"/>
    <mergeCell ref="M1327:O1327"/>
    <mergeCell ref="P1327:Q1327"/>
    <mergeCell ref="R1327:S1327"/>
    <mergeCell ref="T1327:U1327"/>
    <mergeCell ref="V1327:X1327"/>
    <mergeCell ref="A1325:L1325"/>
    <mergeCell ref="M1325:O1325"/>
    <mergeCell ref="P1325:Q1325"/>
    <mergeCell ref="R1325:S1325"/>
    <mergeCell ref="T1325:U1325"/>
    <mergeCell ref="V1325:X1325"/>
    <mergeCell ref="A1324:L1324"/>
    <mergeCell ref="M1324:O1324"/>
    <mergeCell ref="P1324:Q1324"/>
    <mergeCell ref="R1324:S1324"/>
    <mergeCell ref="T1324:U1324"/>
    <mergeCell ref="V1324:X1324"/>
    <mergeCell ref="A1322:AA1322"/>
    <mergeCell ref="A1323:L1323"/>
    <mergeCell ref="M1323:O1323"/>
    <mergeCell ref="P1323:Q1323"/>
    <mergeCell ref="R1323:S1323"/>
    <mergeCell ref="T1323:U1323"/>
    <mergeCell ref="V1323:X1323"/>
    <mergeCell ref="A1321:L1321"/>
    <mergeCell ref="M1321:O1321"/>
    <mergeCell ref="P1321:Q1321"/>
    <mergeCell ref="R1321:S1321"/>
    <mergeCell ref="T1321:U1321"/>
    <mergeCell ref="V1321:X1321"/>
    <mergeCell ref="A1320:L1320"/>
    <mergeCell ref="M1320:O1320"/>
    <mergeCell ref="P1320:Q1320"/>
    <mergeCell ref="R1320:S1320"/>
    <mergeCell ref="T1320:U1320"/>
    <mergeCell ref="V1320:X1320"/>
    <mergeCell ref="A1319:L1319"/>
    <mergeCell ref="M1319:O1319"/>
    <mergeCell ref="P1319:Q1319"/>
    <mergeCell ref="R1319:S1319"/>
    <mergeCell ref="T1319:U1319"/>
    <mergeCell ref="V1319:X1319"/>
    <mergeCell ref="A1318:L1318"/>
    <mergeCell ref="M1318:O1318"/>
    <mergeCell ref="P1318:Q1318"/>
    <mergeCell ref="R1318:S1318"/>
    <mergeCell ref="T1318:U1318"/>
    <mergeCell ref="V1318:X1318"/>
    <mergeCell ref="A1317:L1317"/>
    <mergeCell ref="M1317:O1317"/>
    <mergeCell ref="P1317:Q1317"/>
    <mergeCell ref="R1317:S1317"/>
    <mergeCell ref="T1317:U1317"/>
    <mergeCell ref="V1317:X1317"/>
    <mergeCell ref="A1316:L1316"/>
    <mergeCell ref="M1316:O1316"/>
    <mergeCell ref="P1316:Q1316"/>
    <mergeCell ref="R1316:S1316"/>
    <mergeCell ref="T1316:U1316"/>
    <mergeCell ref="V1316:X1316"/>
    <mergeCell ref="A1314:AA1314"/>
    <mergeCell ref="A1315:L1315"/>
    <mergeCell ref="M1315:O1315"/>
    <mergeCell ref="P1315:Q1315"/>
    <mergeCell ref="R1315:S1315"/>
    <mergeCell ref="T1315:U1315"/>
    <mergeCell ref="V1315:X1315"/>
    <mergeCell ref="A1313:L1313"/>
    <mergeCell ref="M1313:O1313"/>
    <mergeCell ref="P1313:Q1313"/>
    <mergeCell ref="R1313:S1313"/>
    <mergeCell ref="T1313:U1313"/>
    <mergeCell ref="V1313:X1313"/>
    <mergeCell ref="A1311:AA1311"/>
    <mergeCell ref="A1312:L1312"/>
    <mergeCell ref="M1312:O1312"/>
    <mergeCell ref="P1312:Q1312"/>
    <mergeCell ref="R1312:S1312"/>
    <mergeCell ref="T1312:U1312"/>
    <mergeCell ref="V1312:X1312"/>
    <mergeCell ref="A1310:L1310"/>
    <mergeCell ref="M1310:O1310"/>
    <mergeCell ref="P1310:Q1310"/>
    <mergeCell ref="R1310:S1310"/>
    <mergeCell ref="T1310:U1310"/>
    <mergeCell ref="V1310:X1310"/>
    <mergeCell ref="A1309:L1309"/>
    <mergeCell ref="M1309:O1309"/>
    <mergeCell ref="P1309:Q1309"/>
    <mergeCell ref="R1309:S1309"/>
    <mergeCell ref="T1309:U1309"/>
    <mergeCell ref="V1309:X1309"/>
    <mergeCell ref="A1308:L1308"/>
    <mergeCell ref="M1308:O1308"/>
    <mergeCell ref="P1308:Q1308"/>
    <mergeCell ref="R1308:S1308"/>
    <mergeCell ref="T1308:U1308"/>
    <mergeCell ref="V1308:X1308"/>
    <mergeCell ref="A1307:L1307"/>
    <mergeCell ref="M1307:O1307"/>
    <mergeCell ref="P1307:Q1307"/>
    <mergeCell ref="R1307:S1307"/>
    <mergeCell ref="T1307:U1307"/>
    <mergeCell ref="V1307:X1307"/>
    <mergeCell ref="A1306:L1306"/>
    <mergeCell ref="M1306:O1306"/>
    <mergeCell ref="P1306:Q1306"/>
    <mergeCell ref="R1306:S1306"/>
    <mergeCell ref="T1306:U1306"/>
    <mergeCell ref="V1306:X1306"/>
    <mergeCell ref="R1303:S1303"/>
    <mergeCell ref="T1303:U1303"/>
    <mergeCell ref="A1304:AA1304"/>
    <mergeCell ref="A1305:L1305"/>
    <mergeCell ref="M1305:O1305"/>
    <mergeCell ref="P1305:Q1305"/>
    <mergeCell ref="R1305:S1305"/>
    <mergeCell ref="T1305:U1305"/>
    <mergeCell ref="V1305:X1305"/>
    <mergeCell ref="A1301:Y1301"/>
    <mergeCell ref="Z1301:AA1301"/>
    <mergeCell ref="A1302:L1303"/>
    <mergeCell ref="M1302:O1303"/>
    <mergeCell ref="P1302:U1302"/>
    <mergeCell ref="V1302:X1303"/>
    <mergeCell ref="Y1302:Y1303"/>
    <mergeCell ref="Z1302:Z1303"/>
    <mergeCell ref="AA1302:AA1303"/>
    <mergeCell ref="P1303:Q1303"/>
    <mergeCell ref="A1299:O1299"/>
    <mergeCell ref="P1299:Q1299"/>
    <mergeCell ref="R1299:S1299"/>
    <mergeCell ref="T1299:U1299"/>
    <mergeCell ref="V1299:X1299"/>
    <mergeCell ref="A1300:AA1300"/>
    <mergeCell ref="A1298:L1298"/>
    <mergeCell ref="M1298:O1298"/>
    <mergeCell ref="P1298:Q1298"/>
    <mergeCell ref="R1298:S1298"/>
    <mergeCell ref="T1298:U1298"/>
    <mergeCell ref="V1298:X1298"/>
    <mergeCell ref="A1297:L1297"/>
    <mergeCell ref="M1297:O1297"/>
    <mergeCell ref="P1297:Q1297"/>
    <mergeCell ref="R1297:S1297"/>
    <mergeCell ref="T1297:U1297"/>
    <mergeCell ref="V1297:X1297"/>
    <mergeCell ref="A1296:L1296"/>
    <mergeCell ref="M1296:O1296"/>
    <mergeCell ref="P1296:Q1296"/>
    <mergeCell ref="R1296:S1296"/>
    <mergeCell ref="T1296:U1296"/>
    <mergeCell ref="V1296:X1296"/>
    <mergeCell ref="A1295:L1295"/>
    <mergeCell ref="M1295:O1295"/>
    <mergeCell ref="P1295:Q1295"/>
    <mergeCell ref="R1295:S1295"/>
    <mergeCell ref="T1295:U1295"/>
    <mergeCell ref="V1295:X1295"/>
    <mergeCell ref="A1294:L1294"/>
    <mergeCell ref="M1294:O1294"/>
    <mergeCell ref="P1294:Q1294"/>
    <mergeCell ref="R1294:S1294"/>
    <mergeCell ref="T1294:U1294"/>
    <mergeCell ref="V1294:X1294"/>
    <mergeCell ref="A1292:AA1292"/>
    <mergeCell ref="A1293:L1293"/>
    <mergeCell ref="M1293:O1293"/>
    <mergeCell ref="P1293:Q1293"/>
    <mergeCell ref="R1293:S1293"/>
    <mergeCell ref="T1293:U1293"/>
    <mergeCell ref="V1293:X1293"/>
    <mergeCell ref="A1291:L1291"/>
    <mergeCell ref="M1291:O1291"/>
    <mergeCell ref="P1291:Q1291"/>
    <mergeCell ref="R1291:S1291"/>
    <mergeCell ref="T1291:U1291"/>
    <mergeCell ref="V1291:X1291"/>
    <mergeCell ref="A1290:L1290"/>
    <mergeCell ref="M1290:O1290"/>
    <mergeCell ref="P1290:Q1290"/>
    <mergeCell ref="R1290:S1290"/>
    <mergeCell ref="T1290:U1290"/>
    <mergeCell ref="V1290:X1290"/>
    <mergeCell ref="A1288:AA1288"/>
    <mergeCell ref="A1289:L1289"/>
    <mergeCell ref="M1289:O1289"/>
    <mergeCell ref="P1289:Q1289"/>
    <mergeCell ref="R1289:S1289"/>
    <mergeCell ref="T1289:U1289"/>
    <mergeCell ref="V1289:X1289"/>
    <mergeCell ref="A1287:L1287"/>
    <mergeCell ref="M1287:O1287"/>
    <mergeCell ref="P1287:Q1287"/>
    <mergeCell ref="R1287:S1287"/>
    <mergeCell ref="T1287:U1287"/>
    <mergeCell ref="V1287:X1287"/>
    <mergeCell ref="A1286:L1286"/>
    <mergeCell ref="M1286:O1286"/>
    <mergeCell ref="P1286:Q1286"/>
    <mergeCell ref="R1286:S1286"/>
    <mergeCell ref="T1286:U1286"/>
    <mergeCell ref="V1286:X1286"/>
    <mergeCell ref="A1285:L1285"/>
    <mergeCell ref="M1285:O1285"/>
    <mergeCell ref="P1285:Q1285"/>
    <mergeCell ref="R1285:S1285"/>
    <mergeCell ref="T1285:U1285"/>
    <mergeCell ref="V1285:X1285"/>
    <mergeCell ref="A1284:L1284"/>
    <mergeCell ref="M1284:O1284"/>
    <mergeCell ref="P1284:Q1284"/>
    <mergeCell ref="R1284:S1284"/>
    <mergeCell ref="T1284:U1284"/>
    <mergeCell ref="V1284:X1284"/>
    <mergeCell ref="A1283:L1283"/>
    <mergeCell ref="M1283:O1283"/>
    <mergeCell ref="P1283:Q1283"/>
    <mergeCell ref="R1283:S1283"/>
    <mergeCell ref="T1283:U1283"/>
    <mergeCell ref="V1283:X1283"/>
    <mergeCell ref="A1281:AA1281"/>
    <mergeCell ref="A1282:L1282"/>
    <mergeCell ref="M1282:O1282"/>
    <mergeCell ref="P1282:Q1282"/>
    <mergeCell ref="R1282:S1282"/>
    <mergeCell ref="T1282:U1282"/>
    <mergeCell ref="V1282:X1282"/>
    <mergeCell ref="A1280:L1280"/>
    <mergeCell ref="M1280:O1280"/>
    <mergeCell ref="P1280:Q1280"/>
    <mergeCell ref="R1280:S1280"/>
    <mergeCell ref="T1280:U1280"/>
    <mergeCell ref="V1280:X1280"/>
    <mergeCell ref="A1278:AA1278"/>
    <mergeCell ref="A1279:L1279"/>
    <mergeCell ref="M1279:O1279"/>
    <mergeCell ref="P1279:Q1279"/>
    <mergeCell ref="R1279:S1279"/>
    <mergeCell ref="T1279:U1279"/>
    <mergeCell ref="V1279:X1279"/>
    <mergeCell ref="A1277:L1277"/>
    <mergeCell ref="M1277:O1277"/>
    <mergeCell ref="P1277:Q1277"/>
    <mergeCell ref="R1277:S1277"/>
    <mergeCell ref="T1277:U1277"/>
    <mergeCell ref="V1277:X1277"/>
    <mergeCell ref="A1276:L1276"/>
    <mergeCell ref="M1276:O1276"/>
    <mergeCell ref="P1276:Q1276"/>
    <mergeCell ref="R1276:S1276"/>
    <mergeCell ref="T1276:U1276"/>
    <mergeCell ref="V1276:X1276"/>
    <mergeCell ref="A1275:L1275"/>
    <mergeCell ref="M1275:O1275"/>
    <mergeCell ref="P1275:Q1275"/>
    <mergeCell ref="R1275:S1275"/>
    <mergeCell ref="T1275:U1275"/>
    <mergeCell ref="V1275:X1275"/>
    <mergeCell ref="A1274:L1274"/>
    <mergeCell ref="M1274:O1274"/>
    <mergeCell ref="P1274:Q1274"/>
    <mergeCell ref="R1274:S1274"/>
    <mergeCell ref="T1274:U1274"/>
    <mergeCell ref="V1274:X1274"/>
    <mergeCell ref="A1273:L1273"/>
    <mergeCell ref="M1273:O1273"/>
    <mergeCell ref="P1273:Q1273"/>
    <mergeCell ref="R1273:S1273"/>
    <mergeCell ref="T1273:U1273"/>
    <mergeCell ref="V1273:X1273"/>
    <mergeCell ref="R1270:S1270"/>
    <mergeCell ref="T1270:U1270"/>
    <mergeCell ref="A1271:AA1271"/>
    <mergeCell ref="A1272:L1272"/>
    <mergeCell ref="M1272:O1272"/>
    <mergeCell ref="P1272:Q1272"/>
    <mergeCell ref="R1272:S1272"/>
    <mergeCell ref="T1272:U1272"/>
    <mergeCell ref="V1272:X1272"/>
    <mergeCell ref="A1268:Y1268"/>
    <mergeCell ref="Z1268:AA1268"/>
    <mergeCell ref="A1269:L1270"/>
    <mergeCell ref="M1269:O1270"/>
    <mergeCell ref="P1269:U1269"/>
    <mergeCell ref="V1269:X1270"/>
    <mergeCell ref="Y1269:Y1270"/>
    <mergeCell ref="Z1269:Z1270"/>
    <mergeCell ref="AA1269:AA1270"/>
    <mergeCell ref="P1270:Q1270"/>
    <mergeCell ref="A1266:O1266"/>
    <mergeCell ref="P1266:Q1266"/>
    <mergeCell ref="R1266:S1266"/>
    <mergeCell ref="T1266:U1266"/>
    <mergeCell ref="V1266:X1266"/>
    <mergeCell ref="A1267:AA1267"/>
    <mergeCell ref="A1265:L1265"/>
    <mergeCell ref="M1265:O1265"/>
    <mergeCell ref="P1265:Q1265"/>
    <mergeCell ref="R1265:S1265"/>
    <mergeCell ref="T1265:U1265"/>
    <mergeCell ref="V1265:X1265"/>
    <mergeCell ref="A1264:L1264"/>
    <mergeCell ref="M1264:O1264"/>
    <mergeCell ref="P1264:Q1264"/>
    <mergeCell ref="R1264:S1264"/>
    <mergeCell ref="T1264:U1264"/>
    <mergeCell ref="V1264:X1264"/>
    <mergeCell ref="A1263:L1263"/>
    <mergeCell ref="M1263:O1263"/>
    <mergeCell ref="P1263:Q1263"/>
    <mergeCell ref="R1263:S1263"/>
    <mergeCell ref="T1263:U1263"/>
    <mergeCell ref="V1263:X1263"/>
    <mergeCell ref="A1262:L1262"/>
    <mergeCell ref="M1262:O1262"/>
    <mergeCell ref="P1262:Q1262"/>
    <mergeCell ref="R1262:S1262"/>
    <mergeCell ref="T1262:U1262"/>
    <mergeCell ref="V1262:X1262"/>
    <mergeCell ref="A1261:L1261"/>
    <mergeCell ref="M1261:O1261"/>
    <mergeCell ref="P1261:Q1261"/>
    <mergeCell ref="R1261:S1261"/>
    <mergeCell ref="T1261:U1261"/>
    <mergeCell ref="V1261:X1261"/>
    <mergeCell ref="A1259:AA1259"/>
    <mergeCell ref="A1260:L1260"/>
    <mergeCell ref="M1260:O1260"/>
    <mergeCell ref="P1260:Q1260"/>
    <mergeCell ref="R1260:S1260"/>
    <mergeCell ref="T1260:U1260"/>
    <mergeCell ref="V1260:X1260"/>
    <mergeCell ref="A1258:L1258"/>
    <mergeCell ref="M1258:O1258"/>
    <mergeCell ref="P1258:Q1258"/>
    <mergeCell ref="R1258:S1258"/>
    <mergeCell ref="T1258:U1258"/>
    <mergeCell ref="V1258:X1258"/>
    <mergeCell ref="A1257:L1257"/>
    <mergeCell ref="M1257:O1257"/>
    <mergeCell ref="P1257:Q1257"/>
    <mergeCell ref="R1257:S1257"/>
    <mergeCell ref="T1257:U1257"/>
    <mergeCell ref="V1257:X1257"/>
    <mergeCell ref="A1255:AA1255"/>
    <mergeCell ref="A1256:L1256"/>
    <mergeCell ref="M1256:O1256"/>
    <mergeCell ref="P1256:Q1256"/>
    <mergeCell ref="R1256:S1256"/>
    <mergeCell ref="T1256:U1256"/>
    <mergeCell ref="V1256:X1256"/>
    <mergeCell ref="A1254:L1254"/>
    <mergeCell ref="M1254:O1254"/>
    <mergeCell ref="P1254:Q1254"/>
    <mergeCell ref="R1254:S1254"/>
    <mergeCell ref="T1254:U1254"/>
    <mergeCell ref="V1254:X1254"/>
    <mergeCell ref="A1253:L1253"/>
    <mergeCell ref="M1253:O1253"/>
    <mergeCell ref="P1253:Q1253"/>
    <mergeCell ref="R1253:S1253"/>
    <mergeCell ref="T1253:U1253"/>
    <mergeCell ref="V1253:X1253"/>
    <mergeCell ref="A1252:L1252"/>
    <mergeCell ref="M1252:O1252"/>
    <mergeCell ref="P1252:Q1252"/>
    <mergeCell ref="R1252:S1252"/>
    <mergeCell ref="T1252:U1252"/>
    <mergeCell ref="V1252:X1252"/>
    <mergeCell ref="A1251:L1251"/>
    <mergeCell ref="M1251:O1251"/>
    <mergeCell ref="P1251:Q1251"/>
    <mergeCell ref="R1251:S1251"/>
    <mergeCell ref="T1251:U1251"/>
    <mergeCell ref="V1251:X1251"/>
    <mergeCell ref="A1250:L1250"/>
    <mergeCell ref="M1250:O1250"/>
    <mergeCell ref="P1250:Q1250"/>
    <mergeCell ref="R1250:S1250"/>
    <mergeCell ref="T1250:U1250"/>
    <mergeCell ref="V1250:X1250"/>
    <mergeCell ref="A1249:L1249"/>
    <mergeCell ref="M1249:O1249"/>
    <mergeCell ref="P1249:Q1249"/>
    <mergeCell ref="R1249:S1249"/>
    <mergeCell ref="T1249:U1249"/>
    <mergeCell ref="V1249:X1249"/>
    <mergeCell ref="A1248:L1248"/>
    <mergeCell ref="M1248:O1248"/>
    <mergeCell ref="P1248:Q1248"/>
    <mergeCell ref="R1248:S1248"/>
    <mergeCell ref="T1248:U1248"/>
    <mergeCell ref="V1248:X1248"/>
    <mergeCell ref="A1246:AA1246"/>
    <mergeCell ref="A1247:L1247"/>
    <mergeCell ref="M1247:O1247"/>
    <mergeCell ref="P1247:Q1247"/>
    <mergeCell ref="R1247:S1247"/>
    <mergeCell ref="T1247:U1247"/>
    <mergeCell ref="V1247:X1247"/>
    <mergeCell ref="A1245:L1245"/>
    <mergeCell ref="M1245:O1245"/>
    <mergeCell ref="P1245:Q1245"/>
    <mergeCell ref="R1245:S1245"/>
    <mergeCell ref="T1245:U1245"/>
    <mergeCell ref="V1245:X1245"/>
    <mergeCell ref="A1243:AA1243"/>
    <mergeCell ref="A1244:L1244"/>
    <mergeCell ref="M1244:O1244"/>
    <mergeCell ref="P1244:Q1244"/>
    <mergeCell ref="R1244:S1244"/>
    <mergeCell ref="T1244:U1244"/>
    <mergeCell ref="V1244:X1244"/>
    <mergeCell ref="A1242:L1242"/>
    <mergeCell ref="M1242:O1242"/>
    <mergeCell ref="P1242:Q1242"/>
    <mergeCell ref="R1242:S1242"/>
    <mergeCell ref="T1242:U1242"/>
    <mergeCell ref="V1242:X1242"/>
    <mergeCell ref="A1241:L1241"/>
    <mergeCell ref="M1241:O1241"/>
    <mergeCell ref="P1241:Q1241"/>
    <mergeCell ref="R1241:S1241"/>
    <mergeCell ref="T1241:U1241"/>
    <mergeCell ref="V1241:X1241"/>
    <mergeCell ref="A1240:L1240"/>
    <mergeCell ref="M1240:O1240"/>
    <mergeCell ref="P1240:Q1240"/>
    <mergeCell ref="R1240:S1240"/>
    <mergeCell ref="T1240:U1240"/>
    <mergeCell ref="V1240:X1240"/>
    <mergeCell ref="A1239:L1239"/>
    <mergeCell ref="M1239:O1239"/>
    <mergeCell ref="P1239:Q1239"/>
    <mergeCell ref="R1239:S1239"/>
    <mergeCell ref="T1239:U1239"/>
    <mergeCell ref="V1239:X1239"/>
    <mergeCell ref="R1236:S1236"/>
    <mergeCell ref="T1236:U1236"/>
    <mergeCell ref="A1237:AA1237"/>
    <mergeCell ref="A1238:L1238"/>
    <mergeCell ref="M1238:O1238"/>
    <mergeCell ref="P1238:Q1238"/>
    <mergeCell ref="R1238:S1238"/>
    <mergeCell ref="T1238:U1238"/>
    <mergeCell ref="V1238:X1238"/>
    <mergeCell ref="A1234:Y1234"/>
    <mergeCell ref="Z1234:AA1234"/>
    <mergeCell ref="A1235:L1236"/>
    <mergeCell ref="M1235:O1236"/>
    <mergeCell ref="P1235:U1235"/>
    <mergeCell ref="V1235:X1236"/>
    <mergeCell ref="Y1235:Y1236"/>
    <mergeCell ref="Z1235:Z1236"/>
    <mergeCell ref="AA1235:AA1236"/>
    <mergeCell ref="P1236:Q1236"/>
    <mergeCell ref="A1232:O1232"/>
    <mergeCell ref="P1232:Q1232"/>
    <mergeCell ref="R1232:S1232"/>
    <mergeCell ref="T1232:U1232"/>
    <mergeCell ref="V1232:X1232"/>
    <mergeCell ref="A1233:AA1233"/>
    <mergeCell ref="A1231:L1231"/>
    <mergeCell ref="M1231:O1231"/>
    <mergeCell ref="P1231:Q1231"/>
    <mergeCell ref="R1231:S1231"/>
    <mergeCell ref="T1231:U1231"/>
    <mergeCell ref="V1231:X1231"/>
    <mergeCell ref="A1230:L1230"/>
    <mergeCell ref="M1230:O1230"/>
    <mergeCell ref="P1230:Q1230"/>
    <mergeCell ref="R1230:S1230"/>
    <mergeCell ref="T1230:U1230"/>
    <mergeCell ref="V1230:X1230"/>
    <mergeCell ref="A1229:L1229"/>
    <mergeCell ref="M1229:O1229"/>
    <mergeCell ref="P1229:Q1229"/>
    <mergeCell ref="R1229:S1229"/>
    <mergeCell ref="T1229:U1229"/>
    <mergeCell ref="V1229:X1229"/>
    <mergeCell ref="A1228:L1228"/>
    <mergeCell ref="M1228:N1228"/>
    <mergeCell ref="P1228:Q1228"/>
    <mergeCell ref="R1228:S1228"/>
    <mergeCell ref="T1228:U1228"/>
    <mergeCell ref="V1228:X1228"/>
    <mergeCell ref="A1226:AA1226"/>
    <mergeCell ref="A1227:L1227"/>
    <mergeCell ref="M1227:O1227"/>
    <mergeCell ref="P1227:Q1227"/>
    <mergeCell ref="R1227:S1227"/>
    <mergeCell ref="T1227:U1227"/>
    <mergeCell ref="V1227:X1227"/>
    <mergeCell ref="A1225:L1225"/>
    <mergeCell ref="M1225:O1225"/>
    <mergeCell ref="P1225:Q1225"/>
    <mergeCell ref="R1225:S1225"/>
    <mergeCell ref="T1225:U1225"/>
    <mergeCell ref="V1225:X1225"/>
    <mergeCell ref="A1224:L1224"/>
    <mergeCell ref="M1224:O1224"/>
    <mergeCell ref="P1224:Q1224"/>
    <mergeCell ref="R1224:S1224"/>
    <mergeCell ref="T1224:U1224"/>
    <mergeCell ref="V1224:X1224"/>
    <mergeCell ref="A1222:AA1222"/>
    <mergeCell ref="A1223:L1223"/>
    <mergeCell ref="M1223:O1223"/>
    <mergeCell ref="P1223:Q1223"/>
    <mergeCell ref="R1223:S1223"/>
    <mergeCell ref="T1223:U1223"/>
    <mergeCell ref="V1223:X1223"/>
    <mergeCell ref="A1221:L1221"/>
    <mergeCell ref="M1221:O1221"/>
    <mergeCell ref="P1221:Q1221"/>
    <mergeCell ref="R1221:S1221"/>
    <mergeCell ref="T1221:U1221"/>
    <mergeCell ref="V1221:X1221"/>
    <mergeCell ref="A1220:L1220"/>
    <mergeCell ref="M1220:O1220"/>
    <mergeCell ref="P1220:Q1220"/>
    <mergeCell ref="R1220:S1220"/>
    <mergeCell ref="T1220:U1220"/>
    <mergeCell ref="V1220:X1220"/>
    <mergeCell ref="A1219:L1219"/>
    <mergeCell ref="M1219:O1219"/>
    <mergeCell ref="P1219:Q1219"/>
    <mergeCell ref="R1219:S1219"/>
    <mergeCell ref="T1219:U1219"/>
    <mergeCell ref="V1219:X1219"/>
    <mergeCell ref="A1218:L1218"/>
    <mergeCell ref="M1218:O1218"/>
    <mergeCell ref="P1218:Q1218"/>
    <mergeCell ref="R1218:S1218"/>
    <mergeCell ref="T1218:U1218"/>
    <mergeCell ref="V1218:X1218"/>
    <mergeCell ref="A1217:L1217"/>
    <mergeCell ref="M1217:O1217"/>
    <mergeCell ref="P1217:Q1217"/>
    <mergeCell ref="R1217:S1217"/>
    <mergeCell ref="T1217:U1217"/>
    <mergeCell ref="V1217:X1217"/>
    <mergeCell ref="A1216:L1216"/>
    <mergeCell ref="M1216:O1216"/>
    <mergeCell ref="P1216:Q1216"/>
    <mergeCell ref="R1216:S1216"/>
    <mergeCell ref="T1216:U1216"/>
    <mergeCell ref="V1216:X1216"/>
    <mergeCell ref="A1215:L1215"/>
    <mergeCell ref="M1215:O1215"/>
    <mergeCell ref="P1215:Q1215"/>
    <mergeCell ref="R1215:S1215"/>
    <mergeCell ref="T1215:U1215"/>
    <mergeCell ref="V1215:X1215"/>
    <mergeCell ref="A1213:AA1213"/>
    <mergeCell ref="A1214:L1214"/>
    <mergeCell ref="M1214:O1214"/>
    <mergeCell ref="P1214:Q1214"/>
    <mergeCell ref="R1214:S1214"/>
    <mergeCell ref="T1214:U1214"/>
    <mergeCell ref="V1214:X1214"/>
    <mergeCell ref="A1212:L1212"/>
    <mergeCell ref="M1212:O1212"/>
    <mergeCell ref="P1212:Q1212"/>
    <mergeCell ref="R1212:S1212"/>
    <mergeCell ref="T1212:U1212"/>
    <mergeCell ref="V1212:X1212"/>
    <mergeCell ref="A1210:AA1210"/>
    <mergeCell ref="A1211:L1211"/>
    <mergeCell ref="M1211:O1211"/>
    <mergeCell ref="P1211:Q1211"/>
    <mergeCell ref="R1211:S1211"/>
    <mergeCell ref="T1211:U1211"/>
    <mergeCell ref="V1211:X1211"/>
    <mergeCell ref="A1209:L1209"/>
    <mergeCell ref="M1209:O1209"/>
    <mergeCell ref="P1209:Q1209"/>
    <mergeCell ref="R1209:S1209"/>
    <mergeCell ref="T1209:U1209"/>
    <mergeCell ref="V1209:X1209"/>
    <mergeCell ref="A1208:L1208"/>
    <mergeCell ref="M1208:O1208"/>
    <mergeCell ref="P1208:Q1208"/>
    <mergeCell ref="R1208:S1208"/>
    <mergeCell ref="T1208:U1208"/>
    <mergeCell ref="V1208:X1208"/>
    <mergeCell ref="A1207:L1207"/>
    <mergeCell ref="M1207:O1207"/>
    <mergeCell ref="P1207:Q1207"/>
    <mergeCell ref="R1207:S1207"/>
    <mergeCell ref="T1207:U1207"/>
    <mergeCell ref="V1207:X1207"/>
    <mergeCell ref="A1206:L1206"/>
    <mergeCell ref="M1206:O1206"/>
    <mergeCell ref="P1206:Q1206"/>
    <mergeCell ref="R1206:S1206"/>
    <mergeCell ref="T1206:U1206"/>
    <mergeCell ref="V1206:X1206"/>
    <mergeCell ref="P1203:Q1203"/>
    <mergeCell ref="R1203:S1203"/>
    <mergeCell ref="T1203:U1203"/>
    <mergeCell ref="A1204:AA1204"/>
    <mergeCell ref="A1205:L1205"/>
    <mergeCell ref="M1205:O1205"/>
    <mergeCell ref="P1205:Q1205"/>
    <mergeCell ref="R1205:S1205"/>
    <mergeCell ref="T1205:U1205"/>
    <mergeCell ref="V1205:X1205"/>
    <mergeCell ref="A1200:AA1200"/>
    <mergeCell ref="A1201:Y1201"/>
    <mergeCell ref="Z1201:AA1201"/>
    <mergeCell ref="A1202:L1203"/>
    <mergeCell ref="M1202:O1203"/>
    <mergeCell ref="P1202:U1202"/>
    <mergeCell ref="V1202:X1203"/>
    <mergeCell ref="Y1202:Y1203"/>
    <mergeCell ref="Z1202:Z1203"/>
    <mergeCell ref="AA1202:AA1203"/>
    <mergeCell ref="A1198:O1198"/>
    <mergeCell ref="P1198:Q1198"/>
    <mergeCell ref="R1198:S1198"/>
    <mergeCell ref="T1198:U1198"/>
    <mergeCell ref="V1198:X1198"/>
    <mergeCell ref="A1199:AA1199"/>
    <mergeCell ref="A1197:L1197"/>
    <mergeCell ref="M1197:O1197"/>
    <mergeCell ref="P1197:Q1197"/>
    <mergeCell ref="R1197:S1197"/>
    <mergeCell ref="T1197:U1197"/>
    <mergeCell ref="V1197:X1197"/>
    <mergeCell ref="A1196:L1196"/>
    <mergeCell ref="M1196:O1196"/>
    <mergeCell ref="P1196:Q1196"/>
    <mergeCell ref="R1196:S1196"/>
    <mergeCell ref="T1196:U1196"/>
    <mergeCell ref="V1196:X1196"/>
    <mergeCell ref="A1195:L1195"/>
    <mergeCell ref="M1195:O1195"/>
    <mergeCell ref="P1195:Q1195"/>
    <mergeCell ref="R1195:S1195"/>
    <mergeCell ref="T1195:U1195"/>
    <mergeCell ref="V1195:X1195"/>
    <mergeCell ref="A1193:AA1193"/>
    <mergeCell ref="A1194:L1194"/>
    <mergeCell ref="M1194:O1194"/>
    <mergeCell ref="P1194:Q1194"/>
    <mergeCell ref="R1194:S1194"/>
    <mergeCell ref="T1194:U1194"/>
    <mergeCell ref="V1194:X1194"/>
    <mergeCell ref="A1192:L1192"/>
    <mergeCell ref="M1192:O1192"/>
    <mergeCell ref="P1192:Q1192"/>
    <mergeCell ref="R1192:S1192"/>
    <mergeCell ref="T1192:U1192"/>
    <mergeCell ref="V1192:X1192"/>
    <mergeCell ref="A1191:L1191"/>
    <mergeCell ref="M1191:O1191"/>
    <mergeCell ref="P1191:Q1191"/>
    <mergeCell ref="R1191:S1191"/>
    <mergeCell ref="T1191:U1191"/>
    <mergeCell ref="V1191:X1191"/>
    <mergeCell ref="A1189:AA1189"/>
    <mergeCell ref="A1190:L1190"/>
    <mergeCell ref="M1190:O1190"/>
    <mergeCell ref="P1190:Q1190"/>
    <mergeCell ref="R1190:S1190"/>
    <mergeCell ref="T1190:U1190"/>
    <mergeCell ref="V1190:X1190"/>
    <mergeCell ref="A1188:L1188"/>
    <mergeCell ref="M1188:O1188"/>
    <mergeCell ref="P1188:Q1188"/>
    <mergeCell ref="R1188:S1188"/>
    <mergeCell ref="T1188:U1188"/>
    <mergeCell ref="V1188:X1188"/>
    <mergeCell ref="A1187:L1187"/>
    <mergeCell ref="M1187:O1187"/>
    <mergeCell ref="P1187:Q1187"/>
    <mergeCell ref="R1187:S1187"/>
    <mergeCell ref="T1187:U1187"/>
    <mergeCell ref="V1187:X1187"/>
    <mergeCell ref="A1186:L1186"/>
    <mergeCell ref="M1186:O1186"/>
    <mergeCell ref="P1186:Q1186"/>
    <mergeCell ref="R1186:S1186"/>
    <mergeCell ref="T1186:U1186"/>
    <mergeCell ref="V1186:X1186"/>
    <mergeCell ref="A1185:L1185"/>
    <mergeCell ref="M1185:O1185"/>
    <mergeCell ref="P1185:Q1185"/>
    <mergeCell ref="R1185:S1185"/>
    <mergeCell ref="T1185:U1185"/>
    <mergeCell ref="V1185:X1185"/>
    <mergeCell ref="A1184:L1184"/>
    <mergeCell ref="M1184:O1184"/>
    <mergeCell ref="P1184:Q1184"/>
    <mergeCell ref="R1184:S1184"/>
    <mergeCell ref="T1184:U1184"/>
    <mergeCell ref="V1184:X1184"/>
    <mergeCell ref="A1183:L1183"/>
    <mergeCell ref="M1183:O1183"/>
    <mergeCell ref="P1183:Q1183"/>
    <mergeCell ref="R1183:S1183"/>
    <mergeCell ref="T1183:U1183"/>
    <mergeCell ref="V1183:X1183"/>
    <mergeCell ref="A1181:AA1181"/>
    <mergeCell ref="A1182:L1182"/>
    <mergeCell ref="M1182:O1182"/>
    <mergeCell ref="P1182:Q1182"/>
    <mergeCell ref="R1182:S1182"/>
    <mergeCell ref="T1182:U1182"/>
    <mergeCell ref="V1182:X1182"/>
    <mergeCell ref="A1180:L1180"/>
    <mergeCell ref="M1180:O1180"/>
    <mergeCell ref="P1180:Q1180"/>
    <mergeCell ref="R1180:S1180"/>
    <mergeCell ref="T1180:U1180"/>
    <mergeCell ref="V1180:X1180"/>
    <mergeCell ref="A1178:AA1178"/>
    <mergeCell ref="A1179:L1179"/>
    <mergeCell ref="M1179:O1179"/>
    <mergeCell ref="P1179:Q1179"/>
    <mergeCell ref="R1179:S1179"/>
    <mergeCell ref="T1179:U1179"/>
    <mergeCell ref="V1179:X1179"/>
    <mergeCell ref="A1177:L1177"/>
    <mergeCell ref="M1177:O1177"/>
    <mergeCell ref="P1177:Q1177"/>
    <mergeCell ref="R1177:S1177"/>
    <mergeCell ref="T1177:U1177"/>
    <mergeCell ref="V1177:X1177"/>
    <mergeCell ref="A1176:L1176"/>
    <mergeCell ref="M1176:O1176"/>
    <mergeCell ref="P1176:Q1176"/>
    <mergeCell ref="R1176:S1176"/>
    <mergeCell ref="T1176:U1176"/>
    <mergeCell ref="V1176:X1176"/>
    <mergeCell ref="A1175:L1175"/>
    <mergeCell ref="M1175:O1175"/>
    <mergeCell ref="P1175:Q1175"/>
    <mergeCell ref="R1175:S1175"/>
    <mergeCell ref="T1175:U1175"/>
    <mergeCell ref="V1175:X1175"/>
    <mergeCell ref="A1174:L1174"/>
    <mergeCell ref="M1174:O1174"/>
    <mergeCell ref="P1174:Q1174"/>
    <mergeCell ref="R1174:S1174"/>
    <mergeCell ref="T1174:U1174"/>
    <mergeCell ref="V1174:X1174"/>
    <mergeCell ref="A1173:L1173"/>
    <mergeCell ref="M1173:O1173"/>
    <mergeCell ref="P1173:Q1173"/>
    <mergeCell ref="R1173:S1173"/>
    <mergeCell ref="T1173:U1173"/>
    <mergeCell ref="V1173:X1173"/>
    <mergeCell ref="R1170:S1170"/>
    <mergeCell ref="T1170:U1170"/>
    <mergeCell ref="A1171:AA1171"/>
    <mergeCell ref="A1172:L1172"/>
    <mergeCell ref="M1172:O1172"/>
    <mergeCell ref="P1172:Q1172"/>
    <mergeCell ref="R1172:S1172"/>
    <mergeCell ref="T1172:U1172"/>
    <mergeCell ref="V1172:X1172"/>
    <mergeCell ref="A1168:Y1168"/>
    <mergeCell ref="Z1168:AA1168"/>
    <mergeCell ref="A1169:L1170"/>
    <mergeCell ref="M1169:O1170"/>
    <mergeCell ref="P1169:U1169"/>
    <mergeCell ref="V1169:X1170"/>
    <mergeCell ref="Y1169:Y1170"/>
    <mergeCell ref="Z1169:Z1170"/>
    <mergeCell ref="AA1169:AA1170"/>
    <mergeCell ref="P1170:Q1170"/>
    <mergeCell ref="A1166:O1166"/>
    <mergeCell ref="P1166:Q1166"/>
    <mergeCell ref="R1166:S1166"/>
    <mergeCell ref="T1166:U1166"/>
    <mergeCell ref="V1166:X1166"/>
    <mergeCell ref="A1167:AA1167"/>
    <mergeCell ref="A1165:L1165"/>
    <mergeCell ref="M1165:O1165"/>
    <mergeCell ref="P1165:Q1165"/>
    <mergeCell ref="R1165:S1165"/>
    <mergeCell ref="T1165:U1165"/>
    <mergeCell ref="V1165:X1165"/>
    <mergeCell ref="A1164:L1164"/>
    <mergeCell ref="M1164:O1164"/>
    <mergeCell ref="P1164:Q1164"/>
    <mergeCell ref="R1164:S1164"/>
    <mergeCell ref="T1164:U1164"/>
    <mergeCell ref="V1164:X1164"/>
    <mergeCell ref="A1163:L1163"/>
    <mergeCell ref="M1163:O1163"/>
    <mergeCell ref="P1163:Q1163"/>
    <mergeCell ref="R1163:S1163"/>
    <mergeCell ref="T1163:U1163"/>
    <mergeCell ref="V1163:X1163"/>
    <mergeCell ref="A1162:L1162"/>
    <mergeCell ref="M1162:O1162"/>
    <mergeCell ref="P1162:Q1162"/>
    <mergeCell ref="R1162:S1162"/>
    <mergeCell ref="T1162:U1162"/>
    <mergeCell ref="V1162:X1162"/>
    <mergeCell ref="A1160:AA1160"/>
    <mergeCell ref="A1161:L1161"/>
    <mergeCell ref="M1161:O1161"/>
    <mergeCell ref="P1161:Q1161"/>
    <mergeCell ref="R1161:S1161"/>
    <mergeCell ref="T1161:U1161"/>
    <mergeCell ref="V1161:X1161"/>
    <mergeCell ref="A1159:L1159"/>
    <mergeCell ref="M1159:O1159"/>
    <mergeCell ref="P1159:Q1159"/>
    <mergeCell ref="R1159:S1159"/>
    <mergeCell ref="T1159:U1159"/>
    <mergeCell ref="V1159:X1159"/>
    <mergeCell ref="A1158:L1158"/>
    <mergeCell ref="M1158:O1158"/>
    <mergeCell ref="P1158:Q1158"/>
    <mergeCell ref="R1158:S1158"/>
    <mergeCell ref="T1158:U1158"/>
    <mergeCell ref="V1158:X1158"/>
    <mergeCell ref="A1156:AA1156"/>
    <mergeCell ref="A1157:L1157"/>
    <mergeCell ref="M1157:O1157"/>
    <mergeCell ref="P1157:Q1157"/>
    <mergeCell ref="R1157:S1157"/>
    <mergeCell ref="T1157:U1157"/>
    <mergeCell ref="V1157:X1157"/>
    <mergeCell ref="A1155:L1155"/>
    <mergeCell ref="M1155:O1155"/>
    <mergeCell ref="P1155:Q1155"/>
    <mergeCell ref="R1155:S1155"/>
    <mergeCell ref="T1155:U1155"/>
    <mergeCell ref="V1155:X1155"/>
    <mergeCell ref="A1154:L1154"/>
    <mergeCell ref="M1154:O1154"/>
    <mergeCell ref="P1154:Q1154"/>
    <mergeCell ref="R1154:S1154"/>
    <mergeCell ref="T1154:U1154"/>
    <mergeCell ref="V1154:X1154"/>
    <mergeCell ref="A1153:L1153"/>
    <mergeCell ref="M1153:O1153"/>
    <mergeCell ref="P1153:Q1153"/>
    <mergeCell ref="R1153:S1153"/>
    <mergeCell ref="T1153:U1153"/>
    <mergeCell ref="V1153:X1153"/>
    <mergeCell ref="A1152:L1152"/>
    <mergeCell ref="M1152:O1152"/>
    <mergeCell ref="P1152:Q1152"/>
    <mergeCell ref="R1152:S1152"/>
    <mergeCell ref="T1152:U1152"/>
    <mergeCell ref="V1152:X1152"/>
    <mergeCell ref="A1151:L1151"/>
    <mergeCell ref="M1151:O1151"/>
    <mergeCell ref="P1151:Q1151"/>
    <mergeCell ref="R1151:S1151"/>
    <mergeCell ref="T1151:U1151"/>
    <mergeCell ref="V1151:X1151"/>
    <mergeCell ref="A1150:L1150"/>
    <mergeCell ref="M1150:O1150"/>
    <mergeCell ref="P1150:Q1150"/>
    <mergeCell ref="R1150:S1150"/>
    <mergeCell ref="T1150:U1150"/>
    <mergeCell ref="V1150:X1150"/>
    <mergeCell ref="A1148:AA1148"/>
    <mergeCell ref="A1149:L1149"/>
    <mergeCell ref="M1149:O1149"/>
    <mergeCell ref="P1149:Q1149"/>
    <mergeCell ref="R1149:S1149"/>
    <mergeCell ref="T1149:U1149"/>
    <mergeCell ref="V1149:X1149"/>
    <mergeCell ref="A1147:L1147"/>
    <mergeCell ref="M1147:O1147"/>
    <mergeCell ref="P1147:Q1147"/>
    <mergeCell ref="R1147:S1147"/>
    <mergeCell ref="T1147:U1147"/>
    <mergeCell ref="V1147:X1147"/>
    <mergeCell ref="A1145:AA1145"/>
    <mergeCell ref="A1146:L1146"/>
    <mergeCell ref="M1146:O1146"/>
    <mergeCell ref="P1146:Q1146"/>
    <mergeCell ref="R1146:S1146"/>
    <mergeCell ref="T1146:U1146"/>
    <mergeCell ref="V1146:X1146"/>
    <mergeCell ref="A1144:L1144"/>
    <mergeCell ref="M1144:O1144"/>
    <mergeCell ref="P1144:Q1144"/>
    <mergeCell ref="R1144:S1144"/>
    <mergeCell ref="T1144:U1144"/>
    <mergeCell ref="V1144:X1144"/>
    <mergeCell ref="A1143:L1143"/>
    <mergeCell ref="M1143:O1143"/>
    <mergeCell ref="P1143:Q1143"/>
    <mergeCell ref="R1143:S1143"/>
    <mergeCell ref="T1143:U1143"/>
    <mergeCell ref="V1143:X1143"/>
    <mergeCell ref="A1142:L1142"/>
    <mergeCell ref="M1142:O1142"/>
    <mergeCell ref="P1142:Q1142"/>
    <mergeCell ref="R1142:S1142"/>
    <mergeCell ref="T1142:U1142"/>
    <mergeCell ref="V1142:X1142"/>
    <mergeCell ref="A1141:L1141"/>
    <mergeCell ref="M1141:O1141"/>
    <mergeCell ref="P1141:Q1141"/>
    <mergeCell ref="R1141:S1141"/>
    <mergeCell ref="T1141:U1141"/>
    <mergeCell ref="V1141:X1141"/>
    <mergeCell ref="P1138:Q1138"/>
    <mergeCell ref="R1138:S1138"/>
    <mergeCell ref="T1138:U1138"/>
    <mergeCell ref="A1139:AA1139"/>
    <mergeCell ref="A1140:L1140"/>
    <mergeCell ref="M1140:O1140"/>
    <mergeCell ref="P1140:Q1140"/>
    <mergeCell ref="R1140:S1140"/>
    <mergeCell ref="T1140:U1140"/>
    <mergeCell ref="V1140:X1140"/>
    <mergeCell ref="A1135:AA1135"/>
    <mergeCell ref="A1136:Y1136"/>
    <mergeCell ref="Z1136:AA1136"/>
    <mergeCell ref="A1137:L1138"/>
    <mergeCell ref="M1137:O1138"/>
    <mergeCell ref="P1137:U1137"/>
    <mergeCell ref="V1137:X1138"/>
    <mergeCell ref="Y1137:Y1138"/>
    <mergeCell ref="Z1137:Z1138"/>
    <mergeCell ref="AA1137:AA1138"/>
    <mergeCell ref="A1133:O1133"/>
    <mergeCell ref="P1133:Q1133"/>
    <mergeCell ref="R1133:S1133"/>
    <mergeCell ref="T1133:U1133"/>
    <mergeCell ref="V1133:X1133"/>
    <mergeCell ref="A1134:AA1134"/>
    <mergeCell ref="A1132:L1132"/>
    <mergeCell ref="M1132:O1132"/>
    <mergeCell ref="P1132:Q1132"/>
    <mergeCell ref="R1132:S1132"/>
    <mergeCell ref="T1132:U1132"/>
    <mergeCell ref="V1132:X1132"/>
    <mergeCell ref="A1131:L1131"/>
    <mergeCell ref="M1131:O1131"/>
    <mergeCell ref="P1131:Q1131"/>
    <mergeCell ref="R1131:S1131"/>
    <mergeCell ref="T1131:U1131"/>
    <mergeCell ref="V1131:X1131"/>
    <mergeCell ref="A1130:L1130"/>
    <mergeCell ref="M1130:O1130"/>
    <mergeCell ref="P1130:Q1130"/>
    <mergeCell ref="R1130:S1130"/>
    <mergeCell ref="T1130:U1130"/>
    <mergeCell ref="V1130:X1130"/>
    <mergeCell ref="A1129:L1129"/>
    <mergeCell ref="M1129:O1129"/>
    <mergeCell ref="P1129:Q1129"/>
    <mergeCell ref="R1129:S1129"/>
    <mergeCell ref="T1129:U1129"/>
    <mergeCell ref="V1129:X1129"/>
    <mergeCell ref="A1127:AA1127"/>
    <mergeCell ref="A1128:L1128"/>
    <mergeCell ref="M1128:O1128"/>
    <mergeCell ref="P1128:Q1128"/>
    <mergeCell ref="R1128:S1128"/>
    <mergeCell ref="T1128:U1128"/>
    <mergeCell ref="V1128:X1128"/>
    <mergeCell ref="A1126:L1126"/>
    <mergeCell ref="M1126:O1126"/>
    <mergeCell ref="P1126:Q1126"/>
    <mergeCell ref="R1126:S1126"/>
    <mergeCell ref="T1126:U1126"/>
    <mergeCell ref="V1126:X1126"/>
    <mergeCell ref="A1125:L1125"/>
    <mergeCell ref="M1125:O1125"/>
    <mergeCell ref="P1125:Q1125"/>
    <mergeCell ref="R1125:S1125"/>
    <mergeCell ref="T1125:U1125"/>
    <mergeCell ref="V1125:X1125"/>
    <mergeCell ref="A1123:AA1123"/>
    <mergeCell ref="A1124:L1124"/>
    <mergeCell ref="M1124:O1124"/>
    <mergeCell ref="P1124:Q1124"/>
    <mergeCell ref="R1124:S1124"/>
    <mergeCell ref="T1124:U1124"/>
    <mergeCell ref="V1124:X1124"/>
    <mergeCell ref="A1122:L1122"/>
    <mergeCell ref="M1122:O1122"/>
    <mergeCell ref="P1122:Q1122"/>
    <mergeCell ref="R1122:S1122"/>
    <mergeCell ref="T1122:U1122"/>
    <mergeCell ref="V1122:X1122"/>
    <mergeCell ref="A1121:L1121"/>
    <mergeCell ref="M1121:O1121"/>
    <mergeCell ref="P1121:Q1121"/>
    <mergeCell ref="R1121:S1121"/>
    <mergeCell ref="T1121:U1121"/>
    <mergeCell ref="V1121:X1121"/>
    <mergeCell ref="A1120:L1120"/>
    <mergeCell ref="M1120:O1120"/>
    <mergeCell ref="P1120:Q1120"/>
    <mergeCell ref="R1120:S1120"/>
    <mergeCell ref="T1120:U1120"/>
    <mergeCell ref="V1120:X1120"/>
    <mergeCell ref="A1119:L1119"/>
    <mergeCell ref="M1119:O1119"/>
    <mergeCell ref="P1119:Q1119"/>
    <mergeCell ref="R1119:S1119"/>
    <mergeCell ref="T1119:U1119"/>
    <mergeCell ref="V1119:X1119"/>
    <mergeCell ref="A1118:L1118"/>
    <mergeCell ref="M1118:O1118"/>
    <mergeCell ref="P1118:Q1118"/>
    <mergeCell ref="R1118:S1118"/>
    <mergeCell ref="T1118:U1118"/>
    <mergeCell ref="V1118:X1118"/>
    <mergeCell ref="A1117:L1117"/>
    <mergeCell ref="M1117:O1117"/>
    <mergeCell ref="P1117:Q1117"/>
    <mergeCell ref="R1117:S1117"/>
    <mergeCell ref="T1117:U1117"/>
    <mergeCell ref="V1117:X1117"/>
    <mergeCell ref="A1116:L1116"/>
    <mergeCell ref="M1116:O1116"/>
    <mergeCell ref="P1116:Q1116"/>
    <mergeCell ref="R1116:S1116"/>
    <mergeCell ref="T1116:U1116"/>
    <mergeCell ref="V1116:X1116"/>
    <mergeCell ref="A1114:AA1114"/>
    <mergeCell ref="A1115:L1115"/>
    <mergeCell ref="M1115:O1115"/>
    <mergeCell ref="P1115:Q1115"/>
    <mergeCell ref="R1115:S1115"/>
    <mergeCell ref="T1115:U1115"/>
    <mergeCell ref="V1115:X1115"/>
    <mergeCell ref="A1113:L1113"/>
    <mergeCell ref="M1113:O1113"/>
    <mergeCell ref="P1113:Q1113"/>
    <mergeCell ref="R1113:S1113"/>
    <mergeCell ref="T1113:U1113"/>
    <mergeCell ref="V1113:X1113"/>
    <mergeCell ref="A1111:AA1111"/>
    <mergeCell ref="A1112:L1112"/>
    <mergeCell ref="M1112:O1112"/>
    <mergeCell ref="P1112:Q1112"/>
    <mergeCell ref="R1112:S1112"/>
    <mergeCell ref="T1112:U1112"/>
    <mergeCell ref="V1112:X1112"/>
    <mergeCell ref="A1110:L1110"/>
    <mergeCell ref="M1110:O1110"/>
    <mergeCell ref="P1110:Q1110"/>
    <mergeCell ref="R1110:S1110"/>
    <mergeCell ref="T1110:U1110"/>
    <mergeCell ref="V1110:X1110"/>
    <mergeCell ref="A1109:L1109"/>
    <mergeCell ref="M1109:O1109"/>
    <mergeCell ref="P1109:Q1109"/>
    <mergeCell ref="R1109:S1109"/>
    <mergeCell ref="T1109:U1109"/>
    <mergeCell ref="V1109:X1109"/>
    <mergeCell ref="A1108:L1108"/>
    <mergeCell ref="M1108:O1108"/>
    <mergeCell ref="P1108:Q1108"/>
    <mergeCell ref="R1108:S1108"/>
    <mergeCell ref="T1108:U1108"/>
    <mergeCell ref="V1108:X1108"/>
    <mergeCell ref="V1106:X1106"/>
    <mergeCell ref="A1107:L1107"/>
    <mergeCell ref="M1107:O1107"/>
    <mergeCell ref="P1107:Q1107"/>
    <mergeCell ref="R1107:S1107"/>
    <mergeCell ref="T1107:U1107"/>
    <mergeCell ref="V1107:X1107"/>
    <mergeCell ref="AA1103:AA1104"/>
    <mergeCell ref="P1104:Q1104"/>
    <mergeCell ref="R1104:S1104"/>
    <mergeCell ref="T1104:U1104"/>
    <mergeCell ref="A1105:AA1105"/>
    <mergeCell ref="A1106:L1106"/>
    <mergeCell ref="M1106:O1106"/>
    <mergeCell ref="P1106:Q1106"/>
    <mergeCell ref="R1106:S1106"/>
    <mergeCell ref="T1106:U1106"/>
    <mergeCell ref="A1103:L1104"/>
    <mergeCell ref="M1103:O1104"/>
    <mergeCell ref="P1103:U1103"/>
    <mergeCell ref="V1103:X1104"/>
    <mergeCell ref="Y1103:Y1104"/>
    <mergeCell ref="Z1103:Z1104"/>
    <mergeCell ref="A1100:O1100"/>
    <mergeCell ref="P1100:Q1100"/>
    <mergeCell ref="R1100:S1100"/>
    <mergeCell ref="T1100:U1100"/>
    <mergeCell ref="V1100:X1100"/>
    <mergeCell ref="A1102:Y1102"/>
    <mergeCell ref="A1099:L1099"/>
    <mergeCell ref="M1099:O1099"/>
    <mergeCell ref="P1099:Q1099"/>
    <mergeCell ref="R1099:S1099"/>
    <mergeCell ref="T1099:U1099"/>
    <mergeCell ref="V1099:X1099"/>
    <mergeCell ref="A1098:L1098"/>
    <mergeCell ref="M1098:O1098"/>
    <mergeCell ref="P1098:Q1098"/>
    <mergeCell ref="R1098:S1098"/>
    <mergeCell ref="T1098:U1098"/>
    <mergeCell ref="V1098:X1098"/>
    <mergeCell ref="A1097:L1097"/>
    <mergeCell ref="M1097:O1097"/>
    <mergeCell ref="P1097:Q1097"/>
    <mergeCell ref="R1097:S1097"/>
    <mergeCell ref="T1097:U1097"/>
    <mergeCell ref="V1097:X1097"/>
    <mergeCell ref="A1096:L1096"/>
    <mergeCell ref="M1096:O1096"/>
    <mergeCell ref="P1096:Q1096"/>
    <mergeCell ref="R1096:S1096"/>
    <mergeCell ref="T1096:U1096"/>
    <mergeCell ref="V1096:X1096"/>
    <mergeCell ref="A1094:AA1094"/>
    <mergeCell ref="A1095:L1095"/>
    <mergeCell ref="M1095:O1095"/>
    <mergeCell ref="P1095:Q1095"/>
    <mergeCell ref="R1095:S1095"/>
    <mergeCell ref="T1095:U1095"/>
    <mergeCell ref="V1095:X1095"/>
    <mergeCell ref="A1093:L1093"/>
    <mergeCell ref="M1093:O1093"/>
    <mergeCell ref="P1093:Q1093"/>
    <mergeCell ref="R1093:S1093"/>
    <mergeCell ref="T1093:U1093"/>
    <mergeCell ref="V1093:X1093"/>
    <mergeCell ref="A1092:L1092"/>
    <mergeCell ref="M1092:O1092"/>
    <mergeCell ref="P1092:Q1092"/>
    <mergeCell ref="R1092:S1092"/>
    <mergeCell ref="T1092:U1092"/>
    <mergeCell ref="V1092:X1092"/>
    <mergeCell ref="A1090:AA1090"/>
    <mergeCell ref="A1091:L1091"/>
    <mergeCell ref="M1091:O1091"/>
    <mergeCell ref="P1091:Q1091"/>
    <mergeCell ref="R1091:S1091"/>
    <mergeCell ref="T1091:U1091"/>
    <mergeCell ref="V1091:X1091"/>
    <mergeCell ref="A1089:L1089"/>
    <mergeCell ref="M1089:O1089"/>
    <mergeCell ref="P1089:Q1089"/>
    <mergeCell ref="R1089:S1089"/>
    <mergeCell ref="T1089:U1089"/>
    <mergeCell ref="V1089:X1089"/>
    <mergeCell ref="A1088:L1088"/>
    <mergeCell ref="M1088:O1088"/>
    <mergeCell ref="P1088:Q1088"/>
    <mergeCell ref="R1088:S1088"/>
    <mergeCell ref="T1088:U1088"/>
    <mergeCell ref="V1088:X1088"/>
    <mergeCell ref="A1087:L1087"/>
    <mergeCell ref="M1087:O1087"/>
    <mergeCell ref="P1087:Q1087"/>
    <mergeCell ref="R1087:S1087"/>
    <mergeCell ref="T1087:U1087"/>
    <mergeCell ref="V1087:X1087"/>
    <mergeCell ref="A1086:L1086"/>
    <mergeCell ref="M1086:O1086"/>
    <mergeCell ref="P1086:Q1086"/>
    <mergeCell ref="R1086:S1086"/>
    <mergeCell ref="T1086:U1086"/>
    <mergeCell ref="V1086:X1086"/>
    <mergeCell ref="A1085:L1085"/>
    <mergeCell ref="M1085:O1085"/>
    <mergeCell ref="P1085:Q1085"/>
    <mergeCell ref="R1085:S1085"/>
    <mergeCell ref="T1085:U1085"/>
    <mergeCell ref="V1085:X1085"/>
    <mergeCell ref="V31:X31"/>
    <mergeCell ref="A32:O32"/>
    <mergeCell ref="P32:Q32"/>
    <mergeCell ref="R32:S32"/>
    <mergeCell ref="T32:U32"/>
    <mergeCell ref="V32:X32"/>
    <mergeCell ref="R29:S29"/>
    <mergeCell ref="T29:U29"/>
    <mergeCell ref="A31:L31"/>
    <mergeCell ref="M31:O31"/>
    <mergeCell ref="P31:Q31"/>
    <mergeCell ref="R31:S31"/>
    <mergeCell ref="T31:U31"/>
    <mergeCell ref="A29:L29"/>
    <mergeCell ref="M29:O29"/>
    <mergeCell ref="V29:X29"/>
    <mergeCell ref="A30:L30"/>
    <mergeCell ref="M30:O30"/>
    <mergeCell ref="P30:Q30"/>
    <mergeCell ref="R30:S30"/>
    <mergeCell ref="T30:U30"/>
    <mergeCell ref="V30:X30"/>
    <mergeCell ref="P29:Q29"/>
    <mergeCell ref="V27:X27"/>
    <mergeCell ref="A28:L28"/>
    <mergeCell ref="M28:O28"/>
    <mergeCell ref="P28:Q28"/>
    <mergeCell ref="R28:S28"/>
    <mergeCell ref="T28:U28"/>
    <mergeCell ref="V28:X28"/>
    <mergeCell ref="A25:L25"/>
    <mergeCell ref="M25:O25"/>
    <mergeCell ref="P25:Q25"/>
    <mergeCell ref="R25:S25"/>
    <mergeCell ref="T25:U25"/>
    <mergeCell ref="V25:X25"/>
    <mergeCell ref="A24:L24"/>
    <mergeCell ref="M24:O24"/>
    <mergeCell ref="P24:Q24"/>
    <mergeCell ref="R24:S24"/>
    <mergeCell ref="T24:U24"/>
    <mergeCell ref="V24:X24"/>
    <mergeCell ref="A23:L23"/>
    <mergeCell ref="M23:O23"/>
    <mergeCell ref="P23:Q23"/>
    <mergeCell ref="R23:S23"/>
    <mergeCell ref="T23:U23"/>
    <mergeCell ref="V23:X23"/>
    <mergeCell ref="A21:L21"/>
    <mergeCell ref="M21:O21"/>
    <mergeCell ref="P21:Q21"/>
    <mergeCell ref="R21:S21"/>
    <mergeCell ref="T21:U21"/>
    <mergeCell ref="V21:X21"/>
    <mergeCell ref="R19:S19"/>
    <mergeCell ref="T19:U19"/>
    <mergeCell ref="V19:X19"/>
    <mergeCell ref="A20:L20"/>
    <mergeCell ref="M20:O20"/>
    <mergeCell ref="P20:Q20"/>
    <mergeCell ref="R20:S20"/>
    <mergeCell ref="T20:U20"/>
    <mergeCell ref="V20:X20"/>
    <mergeCell ref="A18:L18"/>
    <mergeCell ref="M18:O18"/>
    <mergeCell ref="P18:Q18"/>
    <mergeCell ref="A19:L19"/>
    <mergeCell ref="M19:O19"/>
    <mergeCell ref="P19:Q19"/>
    <mergeCell ref="A17:L17"/>
    <mergeCell ref="M17:O17"/>
    <mergeCell ref="P17:Q17"/>
    <mergeCell ref="R17:S17"/>
    <mergeCell ref="T17:U17"/>
    <mergeCell ref="V17:X17"/>
    <mergeCell ref="A15:AB15"/>
    <mergeCell ref="A16:L16"/>
    <mergeCell ref="M16:O16"/>
    <mergeCell ref="P16:Q16"/>
    <mergeCell ref="R16:S16"/>
    <mergeCell ref="T16:U16"/>
    <mergeCell ref="V16:X16"/>
    <mergeCell ref="A14:L14"/>
    <mergeCell ref="M14:O14"/>
    <mergeCell ref="P14:Q14"/>
    <mergeCell ref="R14:S14"/>
    <mergeCell ref="T14:U14"/>
    <mergeCell ref="V14:X14"/>
    <mergeCell ref="A12:AB12"/>
    <mergeCell ref="A13:L13"/>
    <mergeCell ref="M13:O13"/>
    <mergeCell ref="P13:Q13"/>
    <mergeCell ref="R13:S13"/>
    <mergeCell ref="T13:U13"/>
    <mergeCell ref="V13:X13"/>
    <mergeCell ref="V10:X10"/>
    <mergeCell ref="A11:L11"/>
    <mergeCell ref="M11:O11"/>
    <mergeCell ref="P11:Q11"/>
    <mergeCell ref="R11:S11"/>
    <mergeCell ref="T11:U11"/>
    <mergeCell ref="V11:X11"/>
    <mergeCell ref="R8:S8"/>
    <mergeCell ref="T8:U8"/>
    <mergeCell ref="A10:L10"/>
    <mergeCell ref="M10:O10"/>
    <mergeCell ref="P10:Q10"/>
    <mergeCell ref="R10:S10"/>
    <mergeCell ref="T10:U10"/>
    <mergeCell ref="A1:AB1"/>
    <mergeCell ref="A742:Y742"/>
    <mergeCell ref="Z742:AA742"/>
    <mergeCell ref="A743:L744"/>
    <mergeCell ref="M743:O744"/>
    <mergeCell ref="P743:U743"/>
    <mergeCell ref="V743:X744"/>
    <mergeCell ref="Y743:Y744"/>
    <mergeCell ref="Z743:Z744"/>
    <mergeCell ref="AA743:AA744"/>
    <mergeCell ref="P744:Q744"/>
    <mergeCell ref="R744:S744"/>
    <mergeCell ref="T744:U744"/>
    <mergeCell ref="A745:AA745"/>
    <mergeCell ref="A746:L746"/>
    <mergeCell ref="M746:O746"/>
    <mergeCell ref="P746:Q746"/>
    <mergeCell ref="R746:S746"/>
    <mergeCell ref="T746:U746"/>
    <mergeCell ref="V746:X746"/>
    <mergeCell ref="A747:L747"/>
    <mergeCell ref="M747:O747"/>
    <mergeCell ref="P747:Q747"/>
    <mergeCell ref="R747:S747"/>
    <mergeCell ref="T747:U747"/>
    <mergeCell ref="V747:X747"/>
    <mergeCell ref="A748:L748"/>
    <mergeCell ref="M748:O748"/>
    <mergeCell ref="P748:Q748"/>
    <mergeCell ref="R748:S748"/>
    <mergeCell ref="T748:U748"/>
    <mergeCell ref="V748:X748"/>
    <mergeCell ref="A749:L749"/>
    <mergeCell ref="M749:O749"/>
    <mergeCell ref="P749:Q749"/>
    <mergeCell ref="R749:S749"/>
    <mergeCell ref="T749:U749"/>
    <mergeCell ref="V749:X749"/>
    <mergeCell ref="A750:L750"/>
    <mergeCell ref="M750:O750"/>
    <mergeCell ref="P750:Q750"/>
    <mergeCell ref="R750:S750"/>
    <mergeCell ref="T750:U750"/>
    <mergeCell ref="V750:X750"/>
    <mergeCell ref="A751:L751"/>
    <mergeCell ref="M751:O751"/>
    <mergeCell ref="P751:Q751"/>
    <mergeCell ref="R751:S751"/>
    <mergeCell ref="T751:U751"/>
    <mergeCell ref="V751:X751"/>
    <mergeCell ref="A752:AA752"/>
    <mergeCell ref="A753:L753"/>
    <mergeCell ref="M753:O753"/>
    <mergeCell ref="P753:Q753"/>
    <mergeCell ref="R753:S753"/>
    <mergeCell ref="T753:U753"/>
    <mergeCell ref="V753:X753"/>
    <mergeCell ref="A754:L754"/>
    <mergeCell ref="M754:O754"/>
    <mergeCell ref="P754:Q754"/>
    <mergeCell ref="R754:S754"/>
    <mergeCell ref="T754:U754"/>
    <mergeCell ref="V754:X754"/>
    <mergeCell ref="A755:AA755"/>
    <mergeCell ref="A756:L756"/>
    <mergeCell ref="M756:O756"/>
    <mergeCell ref="P756:Q756"/>
    <mergeCell ref="R756:S756"/>
    <mergeCell ref="T756:U756"/>
    <mergeCell ref="V756:X756"/>
    <mergeCell ref="A757:L757"/>
    <mergeCell ref="M757:O757"/>
    <mergeCell ref="P757:Q757"/>
    <mergeCell ref="R757:S757"/>
    <mergeCell ref="T757:U757"/>
    <mergeCell ref="V757:X757"/>
    <mergeCell ref="A758:L758"/>
    <mergeCell ref="M758:O758"/>
    <mergeCell ref="P758:Q758"/>
    <mergeCell ref="R758:S758"/>
    <mergeCell ref="T758:U758"/>
    <mergeCell ref="V758:X758"/>
    <mergeCell ref="A759:L759"/>
    <mergeCell ref="M759:O759"/>
    <mergeCell ref="P759:Q759"/>
    <mergeCell ref="R759:S759"/>
    <mergeCell ref="T759:U759"/>
    <mergeCell ref="V759:X759"/>
    <mergeCell ref="A760:L760"/>
    <mergeCell ref="M760:O760"/>
    <mergeCell ref="P760:Q760"/>
    <mergeCell ref="R760:S760"/>
    <mergeCell ref="T760:U760"/>
    <mergeCell ref="V760:X760"/>
    <mergeCell ref="A761:L761"/>
    <mergeCell ref="M761:O761"/>
    <mergeCell ref="P761:Q761"/>
    <mergeCell ref="R761:S761"/>
    <mergeCell ref="T761:U761"/>
    <mergeCell ref="V761:X761"/>
    <mergeCell ref="A762:AA762"/>
    <mergeCell ref="A763:L763"/>
    <mergeCell ref="M763:O763"/>
    <mergeCell ref="P763:Q763"/>
    <mergeCell ref="R763:S763"/>
    <mergeCell ref="T763:U763"/>
    <mergeCell ref="V763:X763"/>
    <mergeCell ref="A764:L764"/>
    <mergeCell ref="M764:O764"/>
    <mergeCell ref="P764:Q764"/>
    <mergeCell ref="R764:S764"/>
    <mergeCell ref="T764:U764"/>
    <mergeCell ref="V764:X764"/>
    <mergeCell ref="A765:L765"/>
    <mergeCell ref="M765:O765"/>
    <mergeCell ref="P765:Q765"/>
    <mergeCell ref="R765:S765"/>
    <mergeCell ref="T765:U765"/>
    <mergeCell ref="V765:X765"/>
    <mergeCell ref="A766:AA766"/>
    <mergeCell ref="A767:L767"/>
    <mergeCell ref="M767:O767"/>
    <mergeCell ref="P767:Q767"/>
    <mergeCell ref="R767:S767"/>
    <mergeCell ref="T767:U767"/>
    <mergeCell ref="V767:X767"/>
    <mergeCell ref="A768:L768"/>
    <mergeCell ref="M768:O768"/>
    <mergeCell ref="P768:Q768"/>
    <mergeCell ref="R768:S768"/>
    <mergeCell ref="T768:U768"/>
    <mergeCell ref="V768:X768"/>
    <mergeCell ref="A769:L769"/>
    <mergeCell ref="M769:O769"/>
    <mergeCell ref="P769:Q769"/>
    <mergeCell ref="R769:S769"/>
    <mergeCell ref="T769:U769"/>
    <mergeCell ref="V769:X769"/>
    <mergeCell ref="A770:L770"/>
    <mergeCell ref="M770:O770"/>
    <mergeCell ref="P770:Q770"/>
    <mergeCell ref="R770:S770"/>
    <mergeCell ref="T770:U770"/>
    <mergeCell ref="V770:X770"/>
    <mergeCell ref="A771:L771"/>
    <mergeCell ref="M771:O771"/>
    <mergeCell ref="P771:Q771"/>
    <mergeCell ref="R771:S771"/>
    <mergeCell ref="T771:U771"/>
    <mergeCell ref="V771:X771"/>
    <mergeCell ref="A772:O772"/>
    <mergeCell ref="P772:Q772"/>
    <mergeCell ref="R772:S772"/>
    <mergeCell ref="T772:U772"/>
    <mergeCell ref="V772:X772"/>
    <mergeCell ref="A773:AA773"/>
    <mergeCell ref="A740:AB740"/>
    <mergeCell ref="A774:Y774"/>
    <mergeCell ref="A775:L776"/>
    <mergeCell ref="M775:O776"/>
    <mergeCell ref="P775:U775"/>
    <mergeCell ref="V775:X776"/>
    <mergeCell ref="Y775:Y776"/>
    <mergeCell ref="Z775:Z776"/>
    <mergeCell ref="AA775:AA776"/>
    <mergeCell ref="P776:Q776"/>
    <mergeCell ref="R776:S776"/>
    <mergeCell ref="T776:U776"/>
    <mergeCell ref="A777:AA777"/>
    <mergeCell ref="A778:L778"/>
    <mergeCell ref="M778:O778"/>
    <mergeCell ref="P778:Q778"/>
    <mergeCell ref="R778:S778"/>
    <mergeCell ref="T778:U778"/>
    <mergeCell ref="V778:X778"/>
    <mergeCell ref="A779:L779"/>
    <mergeCell ref="M779:O779"/>
    <mergeCell ref="P779:Q779"/>
    <mergeCell ref="R779:S779"/>
    <mergeCell ref="T779:U779"/>
    <mergeCell ref="V779:X779"/>
    <mergeCell ref="A780:L780"/>
    <mergeCell ref="M780:O780"/>
    <mergeCell ref="P780:Q780"/>
    <mergeCell ref="R780:S780"/>
    <mergeCell ref="T780:U780"/>
    <mergeCell ref="V780:X780"/>
    <mergeCell ref="A781:L781"/>
    <mergeCell ref="M781:O781"/>
    <mergeCell ref="P781:Q781"/>
    <mergeCell ref="R781:S781"/>
    <mergeCell ref="T781:U781"/>
    <mergeCell ref="V781:X781"/>
    <mergeCell ref="A782:L782"/>
    <mergeCell ref="M782:O782"/>
    <mergeCell ref="P782:Q782"/>
    <mergeCell ref="R782:S782"/>
    <mergeCell ref="T782:U782"/>
    <mergeCell ref="V782:X782"/>
    <mergeCell ref="A783:AA783"/>
    <mergeCell ref="A784:L784"/>
    <mergeCell ref="M784:O784"/>
    <mergeCell ref="P784:Q784"/>
    <mergeCell ref="R784:S784"/>
    <mergeCell ref="T784:U784"/>
    <mergeCell ref="V784:X784"/>
    <mergeCell ref="A785:L785"/>
    <mergeCell ref="M785:O785"/>
    <mergeCell ref="P785:Q785"/>
    <mergeCell ref="R785:S785"/>
    <mergeCell ref="T785:U785"/>
    <mergeCell ref="V785:X785"/>
    <mergeCell ref="A786:AA786"/>
    <mergeCell ref="A787:L787"/>
    <mergeCell ref="M787:O787"/>
    <mergeCell ref="P787:Q787"/>
    <mergeCell ref="R787:S787"/>
    <mergeCell ref="T787:U787"/>
    <mergeCell ref="V787:X787"/>
    <mergeCell ref="A788:L788"/>
    <mergeCell ref="M788:O788"/>
    <mergeCell ref="P788:Q788"/>
    <mergeCell ref="R788:S788"/>
    <mergeCell ref="T788:U788"/>
    <mergeCell ref="V788:X788"/>
    <mergeCell ref="A789:L789"/>
    <mergeCell ref="M789:O789"/>
    <mergeCell ref="P789:Q789"/>
    <mergeCell ref="R789:S789"/>
    <mergeCell ref="T789:U789"/>
    <mergeCell ref="V789:X789"/>
    <mergeCell ref="A790:L790"/>
    <mergeCell ref="M790:O790"/>
    <mergeCell ref="P790:Q790"/>
    <mergeCell ref="R790:S790"/>
    <mergeCell ref="T790:U790"/>
    <mergeCell ref="V790:X790"/>
    <mergeCell ref="A791:L791"/>
    <mergeCell ref="M791:O791"/>
    <mergeCell ref="P791:Q791"/>
    <mergeCell ref="R791:S791"/>
    <mergeCell ref="T791:U791"/>
    <mergeCell ref="V791:X791"/>
    <mergeCell ref="A792:L792"/>
    <mergeCell ref="M792:O792"/>
    <mergeCell ref="P792:Q792"/>
    <mergeCell ref="R792:S792"/>
    <mergeCell ref="T792:U792"/>
    <mergeCell ref="V792:X792"/>
    <mergeCell ref="A793:L793"/>
    <mergeCell ref="M793:O793"/>
    <mergeCell ref="P793:Q793"/>
    <mergeCell ref="R793:S793"/>
    <mergeCell ref="T793:U793"/>
    <mergeCell ref="V793:X793"/>
    <mergeCell ref="A794:L794"/>
    <mergeCell ref="M794:O794"/>
    <mergeCell ref="P794:Q794"/>
    <mergeCell ref="R794:S794"/>
    <mergeCell ref="T794:U794"/>
    <mergeCell ref="V794:X794"/>
    <mergeCell ref="A795:AA795"/>
    <mergeCell ref="A796:L796"/>
    <mergeCell ref="M796:O796"/>
    <mergeCell ref="P796:Q796"/>
    <mergeCell ref="R796:S796"/>
    <mergeCell ref="T796:U796"/>
    <mergeCell ref="V796:X796"/>
    <mergeCell ref="A797:L797"/>
    <mergeCell ref="M797:O797"/>
    <mergeCell ref="P797:Q797"/>
    <mergeCell ref="R797:S797"/>
    <mergeCell ref="T797:U797"/>
    <mergeCell ref="V797:X797"/>
    <mergeCell ref="A798:L798"/>
    <mergeCell ref="M798:O798"/>
    <mergeCell ref="P798:Q798"/>
    <mergeCell ref="R798:S798"/>
    <mergeCell ref="T798:U798"/>
    <mergeCell ref="V798:X798"/>
    <mergeCell ref="A799:AA799"/>
    <mergeCell ref="A800:L800"/>
    <mergeCell ref="M800:O800"/>
    <mergeCell ref="P800:Q800"/>
    <mergeCell ref="R800:S800"/>
    <mergeCell ref="T800:U800"/>
    <mergeCell ref="V800:X800"/>
    <mergeCell ref="A801:L801"/>
    <mergeCell ref="M801:O801"/>
    <mergeCell ref="P801:Q801"/>
    <mergeCell ref="R801:S801"/>
    <mergeCell ref="T801:U801"/>
    <mergeCell ref="V801:X801"/>
    <mergeCell ref="A802:L802"/>
    <mergeCell ref="M802:O802"/>
    <mergeCell ref="P802:Q802"/>
    <mergeCell ref="R802:S802"/>
    <mergeCell ref="T802:U802"/>
    <mergeCell ref="V802:X802"/>
    <mergeCell ref="A803:L803"/>
    <mergeCell ref="M803:O803"/>
    <mergeCell ref="P803:Q803"/>
    <mergeCell ref="R803:S803"/>
    <mergeCell ref="T803:U803"/>
    <mergeCell ref="V803:X803"/>
    <mergeCell ref="A804:L804"/>
    <mergeCell ref="M804:O804"/>
    <mergeCell ref="P804:Q804"/>
    <mergeCell ref="R804:S804"/>
    <mergeCell ref="T804:U804"/>
    <mergeCell ref="V804:X804"/>
    <mergeCell ref="A805:O805"/>
    <mergeCell ref="P805:Q805"/>
    <mergeCell ref="R805:S805"/>
    <mergeCell ref="T805:U805"/>
    <mergeCell ref="V805:X805"/>
    <mergeCell ref="A806:AA806"/>
    <mergeCell ref="A807:AA807"/>
    <mergeCell ref="A808:Y808"/>
    <mergeCell ref="Z808:AA808"/>
    <mergeCell ref="A809:L810"/>
    <mergeCell ref="M809:O810"/>
    <mergeCell ref="P809:U809"/>
    <mergeCell ref="V809:X810"/>
    <mergeCell ref="Y809:Y810"/>
    <mergeCell ref="Z809:Z810"/>
    <mergeCell ref="AA809:AA810"/>
    <mergeCell ref="P810:Q810"/>
    <mergeCell ref="R810:S810"/>
    <mergeCell ref="T810:U810"/>
    <mergeCell ref="A811:AA811"/>
    <mergeCell ref="A812:L812"/>
    <mergeCell ref="M812:O812"/>
    <mergeCell ref="P812:Q812"/>
    <mergeCell ref="R812:S812"/>
    <mergeCell ref="T812:U812"/>
    <mergeCell ref="V812:X812"/>
    <mergeCell ref="A813:L813"/>
    <mergeCell ref="M813:O813"/>
    <mergeCell ref="P813:Q813"/>
    <mergeCell ref="R813:S813"/>
    <mergeCell ref="T813:U813"/>
    <mergeCell ref="V813:X813"/>
    <mergeCell ref="A814:L814"/>
    <mergeCell ref="M814:O814"/>
    <mergeCell ref="P814:Q814"/>
    <mergeCell ref="R814:S814"/>
    <mergeCell ref="T814:U814"/>
    <mergeCell ref="V814:X814"/>
    <mergeCell ref="A815:L815"/>
    <mergeCell ref="M815:O815"/>
    <mergeCell ref="P815:Q815"/>
    <mergeCell ref="R815:S815"/>
    <mergeCell ref="T815:U815"/>
    <mergeCell ref="V815:X815"/>
    <mergeCell ref="A816:L816"/>
    <mergeCell ref="M816:O816"/>
    <mergeCell ref="P816:Q816"/>
    <mergeCell ref="R816:S816"/>
    <mergeCell ref="T816:U816"/>
    <mergeCell ref="V816:X816"/>
    <mergeCell ref="A817:AA817"/>
    <mergeCell ref="A818:L818"/>
    <mergeCell ref="M818:O818"/>
    <mergeCell ref="P818:Q818"/>
    <mergeCell ref="R818:S818"/>
    <mergeCell ref="T818:U818"/>
    <mergeCell ref="V818:X818"/>
    <mergeCell ref="A819:L819"/>
    <mergeCell ref="M819:O819"/>
    <mergeCell ref="P819:Q819"/>
    <mergeCell ref="R819:S819"/>
    <mergeCell ref="T819:U819"/>
    <mergeCell ref="V819:X819"/>
    <mergeCell ref="A820:AA820"/>
    <mergeCell ref="A821:L821"/>
    <mergeCell ref="M821:O821"/>
    <mergeCell ref="P821:Q821"/>
    <mergeCell ref="R821:S821"/>
    <mergeCell ref="T821:U821"/>
    <mergeCell ref="V821:X821"/>
    <mergeCell ref="A822:L822"/>
    <mergeCell ref="M822:O822"/>
    <mergeCell ref="P822:Q822"/>
    <mergeCell ref="R822:S822"/>
    <mergeCell ref="T822:U822"/>
    <mergeCell ref="V822:X822"/>
    <mergeCell ref="A823:L823"/>
    <mergeCell ref="M823:O823"/>
    <mergeCell ref="P823:Q823"/>
    <mergeCell ref="R823:S823"/>
    <mergeCell ref="T823:U823"/>
    <mergeCell ref="V823:X823"/>
    <mergeCell ref="A824:L824"/>
    <mergeCell ref="M824:O824"/>
    <mergeCell ref="P824:Q824"/>
    <mergeCell ref="R824:S824"/>
    <mergeCell ref="T824:U824"/>
    <mergeCell ref="V824:X824"/>
    <mergeCell ref="A825:L825"/>
    <mergeCell ref="M825:O825"/>
    <mergeCell ref="P825:Q825"/>
    <mergeCell ref="R825:S825"/>
    <mergeCell ref="T825:U825"/>
    <mergeCell ref="V825:X825"/>
    <mergeCell ref="A826:L826"/>
    <mergeCell ref="M826:O826"/>
    <mergeCell ref="P826:Q826"/>
    <mergeCell ref="R826:S826"/>
    <mergeCell ref="T826:U826"/>
    <mergeCell ref="V826:X826"/>
    <mergeCell ref="A827:L827"/>
    <mergeCell ref="M827:O827"/>
    <mergeCell ref="P827:Q827"/>
    <mergeCell ref="R827:S827"/>
    <mergeCell ref="T827:U827"/>
    <mergeCell ref="V827:X827"/>
    <mergeCell ref="A828:AA828"/>
    <mergeCell ref="A829:L829"/>
    <mergeCell ref="M829:O829"/>
    <mergeCell ref="P829:Q829"/>
    <mergeCell ref="R829:S829"/>
    <mergeCell ref="T829:U829"/>
    <mergeCell ref="V829:X829"/>
    <mergeCell ref="A830:L830"/>
    <mergeCell ref="M830:O830"/>
    <mergeCell ref="P830:Q830"/>
    <mergeCell ref="R830:S830"/>
    <mergeCell ref="T830:U830"/>
    <mergeCell ref="V830:X830"/>
    <mergeCell ref="A831:L831"/>
    <mergeCell ref="M831:O831"/>
    <mergeCell ref="P831:Q831"/>
    <mergeCell ref="R831:S831"/>
    <mergeCell ref="T831:U831"/>
    <mergeCell ref="V831:X831"/>
    <mergeCell ref="A832:AA832"/>
    <mergeCell ref="A833:L833"/>
    <mergeCell ref="M833:O833"/>
    <mergeCell ref="P833:Q833"/>
    <mergeCell ref="R833:S833"/>
    <mergeCell ref="T833:U833"/>
    <mergeCell ref="V833:X833"/>
    <mergeCell ref="A834:L834"/>
    <mergeCell ref="M834:O834"/>
    <mergeCell ref="P834:Q834"/>
    <mergeCell ref="R834:S834"/>
    <mergeCell ref="T834:U834"/>
    <mergeCell ref="V834:X834"/>
    <mergeCell ref="A835:L835"/>
    <mergeCell ref="M835:O835"/>
    <mergeCell ref="P835:Q835"/>
    <mergeCell ref="R835:S835"/>
    <mergeCell ref="T835:U835"/>
    <mergeCell ref="V835:X835"/>
    <mergeCell ref="A836:L836"/>
    <mergeCell ref="M836:O836"/>
    <mergeCell ref="P836:Q836"/>
    <mergeCell ref="R836:S836"/>
    <mergeCell ref="T836:U836"/>
    <mergeCell ref="V836:X836"/>
    <mergeCell ref="A837:L837"/>
    <mergeCell ref="M837:O837"/>
    <mergeCell ref="P837:Q837"/>
    <mergeCell ref="R837:S837"/>
    <mergeCell ref="T837:U837"/>
    <mergeCell ref="V837:X837"/>
    <mergeCell ref="A838:O838"/>
    <mergeCell ref="P838:Q838"/>
    <mergeCell ref="R838:S838"/>
    <mergeCell ref="T838:U838"/>
    <mergeCell ref="V838:X838"/>
    <mergeCell ref="A839:AA839"/>
    <mergeCell ref="A840:Y840"/>
    <mergeCell ref="Z840:AA840"/>
    <mergeCell ref="A841:L842"/>
    <mergeCell ref="M841:O842"/>
    <mergeCell ref="P841:U841"/>
    <mergeCell ref="V841:X842"/>
    <mergeCell ref="Y841:Y842"/>
    <mergeCell ref="Z841:Z842"/>
    <mergeCell ref="AA841:AA842"/>
    <mergeCell ref="P842:Q842"/>
    <mergeCell ref="R842:S842"/>
    <mergeCell ref="T842:U842"/>
    <mergeCell ref="A843:AA843"/>
    <mergeCell ref="A844:L844"/>
    <mergeCell ref="M844:O844"/>
    <mergeCell ref="P844:Q844"/>
    <mergeCell ref="R844:S844"/>
    <mergeCell ref="T844:U844"/>
    <mergeCell ref="V844:X844"/>
    <mergeCell ref="A845:L845"/>
    <mergeCell ref="M845:O845"/>
    <mergeCell ref="P845:Q845"/>
    <mergeCell ref="R845:S845"/>
    <mergeCell ref="T845:U845"/>
    <mergeCell ref="V845:X845"/>
    <mergeCell ref="A846:L846"/>
    <mergeCell ref="M846:O846"/>
    <mergeCell ref="P846:Q846"/>
    <mergeCell ref="R846:S846"/>
    <mergeCell ref="T846:U846"/>
    <mergeCell ref="V846:X846"/>
    <mergeCell ref="A847:L847"/>
    <mergeCell ref="M847:O847"/>
    <mergeCell ref="P847:Q847"/>
    <mergeCell ref="R847:S847"/>
    <mergeCell ref="T847:U847"/>
    <mergeCell ref="V847:X847"/>
    <mergeCell ref="A848:L848"/>
    <mergeCell ref="M848:O848"/>
    <mergeCell ref="P848:Q848"/>
    <mergeCell ref="R848:S848"/>
    <mergeCell ref="T848:U848"/>
    <mergeCell ref="V848:X848"/>
    <mergeCell ref="A849:L849"/>
    <mergeCell ref="M849:O849"/>
    <mergeCell ref="P849:Q849"/>
    <mergeCell ref="R849:S849"/>
    <mergeCell ref="T849:U849"/>
    <mergeCell ref="V849:X849"/>
    <mergeCell ref="A850:AA850"/>
    <mergeCell ref="A851:L851"/>
    <mergeCell ref="M851:O851"/>
    <mergeCell ref="P851:Q851"/>
    <mergeCell ref="R851:S851"/>
    <mergeCell ref="T851:U851"/>
    <mergeCell ref="V851:X851"/>
    <mergeCell ref="A852:L852"/>
    <mergeCell ref="M852:O852"/>
    <mergeCell ref="P852:Q852"/>
    <mergeCell ref="R852:S852"/>
    <mergeCell ref="T852:U852"/>
    <mergeCell ref="V852:X852"/>
    <mergeCell ref="A853:AA853"/>
    <mergeCell ref="A854:L854"/>
    <mergeCell ref="M854:O854"/>
    <mergeCell ref="P854:Q854"/>
    <mergeCell ref="R854:S854"/>
    <mergeCell ref="T854:U854"/>
    <mergeCell ref="V854:X854"/>
    <mergeCell ref="A855:L855"/>
    <mergeCell ref="M855:O855"/>
    <mergeCell ref="P855:Q855"/>
    <mergeCell ref="R855:S855"/>
    <mergeCell ref="T855:U855"/>
    <mergeCell ref="V855:X855"/>
    <mergeCell ref="A856:L856"/>
    <mergeCell ref="M856:O856"/>
    <mergeCell ref="P856:Q856"/>
    <mergeCell ref="R856:S856"/>
    <mergeCell ref="T856:U856"/>
    <mergeCell ref="V856:X856"/>
    <mergeCell ref="A857:L857"/>
    <mergeCell ref="M857:O857"/>
    <mergeCell ref="P857:Q857"/>
    <mergeCell ref="R857:S857"/>
    <mergeCell ref="T857:U857"/>
    <mergeCell ref="V857:X857"/>
    <mergeCell ref="A858:L858"/>
    <mergeCell ref="M858:O858"/>
    <mergeCell ref="P858:Q858"/>
    <mergeCell ref="R858:S858"/>
    <mergeCell ref="T858:U858"/>
    <mergeCell ref="V858:X858"/>
    <mergeCell ref="A859:L859"/>
    <mergeCell ref="M859:O859"/>
    <mergeCell ref="P859:Q859"/>
    <mergeCell ref="R859:S859"/>
    <mergeCell ref="T859:U859"/>
    <mergeCell ref="V859:X859"/>
    <mergeCell ref="A860:L860"/>
    <mergeCell ref="M860:O860"/>
    <mergeCell ref="P860:Q860"/>
    <mergeCell ref="R860:S860"/>
    <mergeCell ref="T860:U860"/>
    <mergeCell ref="V860:X860"/>
    <mergeCell ref="A861:AA861"/>
    <mergeCell ref="A862:L862"/>
    <mergeCell ref="M862:O862"/>
    <mergeCell ref="P862:Q862"/>
    <mergeCell ref="R862:S862"/>
    <mergeCell ref="T862:U862"/>
    <mergeCell ref="V862:X862"/>
    <mergeCell ref="A863:L863"/>
    <mergeCell ref="M863:O863"/>
    <mergeCell ref="P863:Q863"/>
    <mergeCell ref="R863:S863"/>
    <mergeCell ref="T863:U863"/>
    <mergeCell ref="V863:X863"/>
    <mergeCell ref="A864:L864"/>
    <mergeCell ref="M864:O864"/>
    <mergeCell ref="P864:Q864"/>
    <mergeCell ref="R864:S864"/>
    <mergeCell ref="T864:U864"/>
    <mergeCell ref="V864:X864"/>
    <mergeCell ref="A865:AA865"/>
    <mergeCell ref="A866:L866"/>
    <mergeCell ref="M866:O866"/>
    <mergeCell ref="P866:Q866"/>
    <mergeCell ref="R866:S866"/>
    <mergeCell ref="T866:U866"/>
    <mergeCell ref="V866:X866"/>
    <mergeCell ref="A867:L867"/>
    <mergeCell ref="M867:O867"/>
    <mergeCell ref="P867:Q867"/>
    <mergeCell ref="R867:S867"/>
    <mergeCell ref="T867:U867"/>
    <mergeCell ref="V867:X867"/>
    <mergeCell ref="A868:L868"/>
    <mergeCell ref="M868:O868"/>
    <mergeCell ref="P868:Q868"/>
    <mergeCell ref="R868:S868"/>
    <mergeCell ref="T868:U868"/>
    <mergeCell ref="V868:X868"/>
    <mergeCell ref="A869:L869"/>
    <mergeCell ref="M869:O869"/>
    <mergeCell ref="P869:Q869"/>
    <mergeCell ref="R869:S869"/>
    <mergeCell ref="T869:U869"/>
    <mergeCell ref="V869:X869"/>
    <mergeCell ref="A870:O870"/>
    <mergeCell ref="P870:Q870"/>
    <mergeCell ref="R870:S870"/>
    <mergeCell ref="T870:U870"/>
    <mergeCell ref="V870:X870"/>
    <mergeCell ref="A871:AA871"/>
    <mergeCell ref="A872:AA872"/>
    <mergeCell ref="A873:Y873"/>
    <mergeCell ref="Z873:AA873"/>
    <mergeCell ref="A874:L875"/>
    <mergeCell ref="M874:O875"/>
    <mergeCell ref="P874:U874"/>
    <mergeCell ref="V874:X875"/>
    <mergeCell ref="Y874:Y875"/>
    <mergeCell ref="Z874:Z875"/>
    <mergeCell ref="AA874:AA875"/>
    <mergeCell ref="P875:Q875"/>
    <mergeCell ref="R875:S875"/>
    <mergeCell ref="T875:U875"/>
    <mergeCell ref="A876:AA876"/>
    <mergeCell ref="A877:L877"/>
    <mergeCell ref="M877:O877"/>
    <mergeCell ref="P877:Q877"/>
    <mergeCell ref="R877:S877"/>
    <mergeCell ref="T877:U877"/>
    <mergeCell ref="V877:X877"/>
    <mergeCell ref="A878:L878"/>
    <mergeCell ref="M878:O878"/>
    <mergeCell ref="P878:Q878"/>
    <mergeCell ref="R878:S878"/>
    <mergeCell ref="T878:U878"/>
    <mergeCell ref="V878:X878"/>
    <mergeCell ref="A879:L879"/>
    <mergeCell ref="M879:O879"/>
    <mergeCell ref="P879:Q879"/>
    <mergeCell ref="R879:S879"/>
    <mergeCell ref="T879:U879"/>
    <mergeCell ref="V879:X879"/>
    <mergeCell ref="A880:L880"/>
    <mergeCell ref="M880:O880"/>
    <mergeCell ref="P880:Q880"/>
    <mergeCell ref="R880:S880"/>
    <mergeCell ref="T880:U880"/>
    <mergeCell ref="V880:X880"/>
    <mergeCell ref="A881:L881"/>
    <mergeCell ref="M881:O881"/>
    <mergeCell ref="P881:Q881"/>
    <mergeCell ref="R881:S881"/>
    <mergeCell ref="T881:U881"/>
    <mergeCell ref="V881:X881"/>
    <mergeCell ref="A882:AA882"/>
    <mergeCell ref="A883:L883"/>
    <mergeCell ref="M883:O883"/>
    <mergeCell ref="P883:Q883"/>
    <mergeCell ref="R883:S883"/>
    <mergeCell ref="T883:U883"/>
    <mergeCell ref="V883:X883"/>
    <mergeCell ref="A884:L884"/>
    <mergeCell ref="M884:O884"/>
    <mergeCell ref="P884:Q884"/>
    <mergeCell ref="R884:S884"/>
    <mergeCell ref="T884:U884"/>
    <mergeCell ref="V884:X884"/>
    <mergeCell ref="A885:AA885"/>
    <mergeCell ref="A886:L886"/>
    <mergeCell ref="M886:O886"/>
    <mergeCell ref="P886:Q886"/>
    <mergeCell ref="R886:S886"/>
    <mergeCell ref="T886:U886"/>
    <mergeCell ref="V886:X886"/>
    <mergeCell ref="A887:L887"/>
    <mergeCell ref="M887:O887"/>
    <mergeCell ref="P887:Q887"/>
    <mergeCell ref="R887:S887"/>
    <mergeCell ref="T887:U887"/>
    <mergeCell ref="V887:X887"/>
    <mergeCell ref="A888:L888"/>
    <mergeCell ref="M888:O888"/>
    <mergeCell ref="P888:Q888"/>
    <mergeCell ref="R888:S888"/>
    <mergeCell ref="T888:U888"/>
    <mergeCell ref="V888:X888"/>
    <mergeCell ref="A889:L889"/>
    <mergeCell ref="M889:O889"/>
    <mergeCell ref="P889:Q889"/>
    <mergeCell ref="R889:S889"/>
    <mergeCell ref="T889:U889"/>
    <mergeCell ref="V889:X889"/>
    <mergeCell ref="A890:L890"/>
    <mergeCell ref="M890:O890"/>
    <mergeCell ref="P890:Q890"/>
    <mergeCell ref="R890:S890"/>
    <mergeCell ref="T890:U890"/>
    <mergeCell ref="V890:X890"/>
    <mergeCell ref="A891:L891"/>
    <mergeCell ref="M891:O891"/>
    <mergeCell ref="P891:Q891"/>
    <mergeCell ref="R891:S891"/>
    <mergeCell ref="T891:U891"/>
    <mergeCell ref="V891:X891"/>
    <mergeCell ref="A892:L892"/>
    <mergeCell ref="M892:O892"/>
    <mergeCell ref="P892:Q892"/>
    <mergeCell ref="R892:S892"/>
    <mergeCell ref="T892:U892"/>
    <mergeCell ref="V892:X892"/>
    <mergeCell ref="A893:L893"/>
    <mergeCell ref="M893:O893"/>
    <mergeCell ref="P893:Q893"/>
    <mergeCell ref="R893:S893"/>
    <mergeCell ref="T893:U893"/>
    <mergeCell ref="V893:X893"/>
    <mergeCell ref="A894:AA894"/>
    <mergeCell ref="A895:L895"/>
    <mergeCell ref="M895:O895"/>
    <mergeCell ref="P895:Q895"/>
    <mergeCell ref="R895:S895"/>
    <mergeCell ref="T895:U895"/>
    <mergeCell ref="V895:X895"/>
    <mergeCell ref="A896:L896"/>
    <mergeCell ref="M896:O896"/>
    <mergeCell ref="P896:Q896"/>
    <mergeCell ref="R896:S896"/>
    <mergeCell ref="T896:U896"/>
    <mergeCell ref="V896:X896"/>
    <mergeCell ref="A897:L897"/>
    <mergeCell ref="M897:O897"/>
    <mergeCell ref="P897:Q897"/>
    <mergeCell ref="R897:S897"/>
    <mergeCell ref="T897:U897"/>
    <mergeCell ref="V897:X897"/>
    <mergeCell ref="A898:AA898"/>
    <mergeCell ref="A899:L899"/>
    <mergeCell ref="M899:O899"/>
    <mergeCell ref="P899:Q899"/>
    <mergeCell ref="R899:S899"/>
    <mergeCell ref="T899:U899"/>
    <mergeCell ref="V899:X899"/>
    <mergeCell ref="A900:L900"/>
    <mergeCell ref="M900:N900"/>
    <mergeCell ref="P900:Q900"/>
    <mergeCell ref="R900:S900"/>
    <mergeCell ref="T900:U900"/>
    <mergeCell ref="V900:X900"/>
    <mergeCell ref="A901:L901"/>
    <mergeCell ref="M901:O901"/>
    <mergeCell ref="P901:Q901"/>
    <mergeCell ref="R901:S901"/>
    <mergeCell ref="T901:U901"/>
    <mergeCell ref="V901:X901"/>
    <mergeCell ref="A902:L902"/>
    <mergeCell ref="M902:O902"/>
    <mergeCell ref="P902:Q902"/>
    <mergeCell ref="R902:S902"/>
    <mergeCell ref="T902:U902"/>
    <mergeCell ref="V902:X902"/>
    <mergeCell ref="A903:L903"/>
    <mergeCell ref="M903:O903"/>
    <mergeCell ref="P903:Q903"/>
    <mergeCell ref="R903:S903"/>
    <mergeCell ref="T903:U903"/>
    <mergeCell ref="V903:X903"/>
    <mergeCell ref="A904:O904"/>
    <mergeCell ref="P904:Q904"/>
    <mergeCell ref="R904:S904"/>
    <mergeCell ref="T904:U904"/>
    <mergeCell ref="V904:X904"/>
    <mergeCell ref="A905:AA905"/>
    <mergeCell ref="A906:Y906"/>
    <mergeCell ref="Z906:AA906"/>
    <mergeCell ref="A907:L908"/>
    <mergeCell ref="M907:O908"/>
    <mergeCell ref="P907:U907"/>
    <mergeCell ref="V907:X908"/>
    <mergeCell ref="Y907:Y908"/>
    <mergeCell ref="Z907:Z908"/>
    <mergeCell ref="AA907:AA908"/>
    <mergeCell ref="P908:Q908"/>
    <mergeCell ref="R908:S908"/>
    <mergeCell ref="T908:U908"/>
    <mergeCell ref="A909:AA909"/>
    <mergeCell ref="A910:L910"/>
    <mergeCell ref="M910:O910"/>
    <mergeCell ref="P910:Q910"/>
    <mergeCell ref="R910:S910"/>
    <mergeCell ref="T910:U910"/>
    <mergeCell ref="V910:X910"/>
    <mergeCell ref="A911:L911"/>
    <mergeCell ref="M911:O911"/>
    <mergeCell ref="P911:Q911"/>
    <mergeCell ref="R911:S911"/>
    <mergeCell ref="T911:U911"/>
    <mergeCell ref="V911:X911"/>
    <mergeCell ref="A912:L912"/>
    <mergeCell ref="M912:O912"/>
    <mergeCell ref="P912:Q912"/>
    <mergeCell ref="R912:S912"/>
    <mergeCell ref="T912:U912"/>
    <mergeCell ref="V912:X912"/>
    <mergeCell ref="A913:L913"/>
    <mergeCell ref="M913:O913"/>
    <mergeCell ref="P913:Q913"/>
    <mergeCell ref="R913:S913"/>
    <mergeCell ref="T913:U913"/>
    <mergeCell ref="V913:X913"/>
    <mergeCell ref="A914:L914"/>
    <mergeCell ref="M914:O914"/>
    <mergeCell ref="P914:Q914"/>
    <mergeCell ref="R914:S914"/>
    <mergeCell ref="T914:U914"/>
    <mergeCell ref="V914:X914"/>
    <mergeCell ref="A915:AA915"/>
    <mergeCell ref="A916:L916"/>
    <mergeCell ref="M916:O916"/>
    <mergeCell ref="P916:Q916"/>
    <mergeCell ref="R916:S916"/>
    <mergeCell ref="T916:U916"/>
    <mergeCell ref="V916:X916"/>
    <mergeCell ref="A917:L917"/>
    <mergeCell ref="M917:O917"/>
    <mergeCell ref="P917:Q917"/>
    <mergeCell ref="R917:S917"/>
    <mergeCell ref="T917:U917"/>
    <mergeCell ref="V917:X917"/>
    <mergeCell ref="A918:AA918"/>
    <mergeCell ref="A919:L919"/>
    <mergeCell ref="M919:O919"/>
    <mergeCell ref="P919:Q919"/>
    <mergeCell ref="R919:S919"/>
    <mergeCell ref="T919:U919"/>
    <mergeCell ref="V919:X919"/>
    <mergeCell ref="A920:L920"/>
    <mergeCell ref="M920:O920"/>
    <mergeCell ref="P920:Q920"/>
    <mergeCell ref="R920:S920"/>
    <mergeCell ref="T920:U920"/>
    <mergeCell ref="V920:X920"/>
    <mergeCell ref="A921:L921"/>
    <mergeCell ref="M921:O921"/>
    <mergeCell ref="P921:Q921"/>
    <mergeCell ref="R921:S921"/>
    <mergeCell ref="T921:U921"/>
    <mergeCell ref="V921:X921"/>
    <mergeCell ref="A922:L922"/>
    <mergeCell ref="M922:O922"/>
    <mergeCell ref="P922:Q922"/>
    <mergeCell ref="R922:S922"/>
    <mergeCell ref="T922:U922"/>
    <mergeCell ref="V922:X922"/>
    <mergeCell ref="A923:L923"/>
    <mergeCell ref="M923:O923"/>
    <mergeCell ref="P923:Q923"/>
    <mergeCell ref="R923:S923"/>
    <mergeCell ref="T923:U923"/>
    <mergeCell ref="V923:X923"/>
    <mergeCell ref="A924:L924"/>
    <mergeCell ref="M924:O924"/>
    <mergeCell ref="P924:Q924"/>
    <mergeCell ref="R924:S924"/>
    <mergeCell ref="T924:U924"/>
    <mergeCell ref="V924:X924"/>
    <mergeCell ref="A925:L925"/>
    <mergeCell ref="M925:O925"/>
    <mergeCell ref="P925:Q925"/>
    <mergeCell ref="R925:S925"/>
    <mergeCell ref="T925:U925"/>
    <mergeCell ref="V925:X925"/>
    <mergeCell ref="A926:L926"/>
    <mergeCell ref="M926:O926"/>
    <mergeCell ref="P926:Q926"/>
    <mergeCell ref="R926:S926"/>
    <mergeCell ref="T926:U926"/>
    <mergeCell ref="V926:X926"/>
    <mergeCell ref="A927:AA927"/>
    <mergeCell ref="A928:L928"/>
    <mergeCell ref="M928:O928"/>
    <mergeCell ref="P928:Q928"/>
    <mergeCell ref="R928:S928"/>
    <mergeCell ref="T928:U928"/>
    <mergeCell ref="V928:X928"/>
    <mergeCell ref="A929:L929"/>
    <mergeCell ref="M929:O929"/>
    <mergeCell ref="P929:Q929"/>
    <mergeCell ref="R929:S929"/>
    <mergeCell ref="T929:U929"/>
    <mergeCell ref="V929:X929"/>
    <mergeCell ref="A930:L930"/>
    <mergeCell ref="M930:O930"/>
    <mergeCell ref="P930:Q930"/>
    <mergeCell ref="R930:S930"/>
    <mergeCell ref="T930:U930"/>
    <mergeCell ref="V930:X930"/>
    <mergeCell ref="A931:AA931"/>
    <mergeCell ref="A932:L932"/>
    <mergeCell ref="M932:O932"/>
    <mergeCell ref="P932:Q932"/>
    <mergeCell ref="R932:S932"/>
    <mergeCell ref="T932:U932"/>
    <mergeCell ref="V932:X932"/>
    <mergeCell ref="A933:L933"/>
    <mergeCell ref="M933:O933"/>
    <mergeCell ref="P933:Q933"/>
    <mergeCell ref="R933:S933"/>
    <mergeCell ref="T933:U933"/>
    <mergeCell ref="V933:X933"/>
    <mergeCell ref="A934:L934"/>
    <mergeCell ref="M934:O934"/>
    <mergeCell ref="P934:Q934"/>
    <mergeCell ref="R934:S934"/>
    <mergeCell ref="T934:U934"/>
    <mergeCell ref="V934:X934"/>
    <mergeCell ref="A935:L935"/>
    <mergeCell ref="M935:O935"/>
    <mergeCell ref="P935:Q935"/>
    <mergeCell ref="R935:S935"/>
    <mergeCell ref="T935:U935"/>
    <mergeCell ref="V935:X935"/>
    <mergeCell ref="A936:L936"/>
    <mergeCell ref="M936:O936"/>
    <mergeCell ref="P936:Q936"/>
    <mergeCell ref="R936:S936"/>
    <mergeCell ref="T936:U936"/>
    <mergeCell ref="V936:X936"/>
    <mergeCell ref="A937:L937"/>
    <mergeCell ref="M937:O937"/>
    <mergeCell ref="P937:Q937"/>
    <mergeCell ref="R937:S937"/>
    <mergeCell ref="T937:U937"/>
    <mergeCell ref="V937:X937"/>
    <mergeCell ref="A938:O938"/>
    <mergeCell ref="P938:Q938"/>
    <mergeCell ref="R938:S938"/>
    <mergeCell ref="T938:U938"/>
    <mergeCell ref="V938:X938"/>
    <mergeCell ref="A939:AA939"/>
    <mergeCell ref="A940:Y940"/>
    <mergeCell ref="Z940:AA940"/>
    <mergeCell ref="A941:L942"/>
    <mergeCell ref="M941:O942"/>
    <mergeCell ref="P941:U941"/>
    <mergeCell ref="V941:X942"/>
    <mergeCell ref="Y941:Y942"/>
    <mergeCell ref="Z941:Z942"/>
    <mergeCell ref="AA941:AA942"/>
    <mergeCell ref="P942:Q942"/>
    <mergeCell ref="R942:S942"/>
    <mergeCell ref="T942:U942"/>
    <mergeCell ref="A943:AA943"/>
    <mergeCell ref="A944:L944"/>
    <mergeCell ref="M944:O944"/>
    <mergeCell ref="P944:Q944"/>
    <mergeCell ref="R944:S944"/>
    <mergeCell ref="T944:U944"/>
    <mergeCell ref="V944:X944"/>
    <mergeCell ref="A945:L945"/>
    <mergeCell ref="M945:O945"/>
    <mergeCell ref="P945:Q945"/>
    <mergeCell ref="R945:S945"/>
    <mergeCell ref="T945:U945"/>
    <mergeCell ref="V945:X945"/>
    <mergeCell ref="A946:L946"/>
    <mergeCell ref="M946:O946"/>
    <mergeCell ref="P946:Q946"/>
    <mergeCell ref="R946:S946"/>
    <mergeCell ref="T946:U946"/>
    <mergeCell ref="V946:X946"/>
    <mergeCell ref="A947:L947"/>
    <mergeCell ref="M947:O947"/>
    <mergeCell ref="P947:Q947"/>
    <mergeCell ref="R947:S947"/>
    <mergeCell ref="T947:U947"/>
    <mergeCell ref="V947:X947"/>
    <mergeCell ref="A948:L948"/>
    <mergeCell ref="M948:O948"/>
    <mergeCell ref="P948:Q948"/>
    <mergeCell ref="R948:S948"/>
    <mergeCell ref="T948:U948"/>
    <mergeCell ref="V948:X948"/>
    <mergeCell ref="A949:L949"/>
    <mergeCell ref="M949:O949"/>
    <mergeCell ref="P949:Q949"/>
    <mergeCell ref="R949:S949"/>
    <mergeCell ref="T949:U949"/>
    <mergeCell ref="V949:X949"/>
    <mergeCell ref="A950:AA950"/>
    <mergeCell ref="A951:L951"/>
    <mergeCell ref="M951:O951"/>
    <mergeCell ref="P951:Q951"/>
    <mergeCell ref="R951:S951"/>
    <mergeCell ref="T951:U951"/>
    <mergeCell ref="V951:X951"/>
    <mergeCell ref="A952:L952"/>
    <mergeCell ref="M952:O952"/>
    <mergeCell ref="P952:Q952"/>
    <mergeCell ref="R952:S952"/>
    <mergeCell ref="T952:U952"/>
    <mergeCell ref="V952:X952"/>
    <mergeCell ref="A953:AA953"/>
    <mergeCell ref="A954:L954"/>
    <mergeCell ref="M954:O954"/>
    <mergeCell ref="P954:Q954"/>
    <mergeCell ref="R954:S954"/>
    <mergeCell ref="T954:U954"/>
    <mergeCell ref="V954:X954"/>
    <mergeCell ref="A955:L955"/>
    <mergeCell ref="M955:O955"/>
    <mergeCell ref="P955:Q955"/>
    <mergeCell ref="R955:S955"/>
    <mergeCell ref="T955:U955"/>
    <mergeCell ref="V955:X955"/>
    <mergeCell ref="A956:L956"/>
    <mergeCell ref="M956:O956"/>
    <mergeCell ref="P956:Q956"/>
    <mergeCell ref="R956:S956"/>
    <mergeCell ref="T956:U956"/>
    <mergeCell ref="V956:X956"/>
    <mergeCell ref="A957:L957"/>
    <mergeCell ref="M957:O957"/>
    <mergeCell ref="P957:Q957"/>
    <mergeCell ref="R957:S957"/>
    <mergeCell ref="T957:U957"/>
    <mergeCell ref="V957:X957"/>
    <mergeCell ref="A958:L958"/>
    <mergeCell ref="M958:O958"/>
    <mergeCell ref="P958:Q958"/>
    <mergeCell ref="R958:S958"/>
    <mergeCell ref="T958:U958"/>
    <mergeCell ref="V958:X958"/>
    <mergeCell ref="A959:L959"/>
    <mergeCell ref="M959:O959"/>
    <mergeCell ref="P959:Q959"/>
    <mergeCell ref="R959:S959"/>
    <mergeCell ref="T959:U959"/>
    <mergeCell ref="V959:X959"/>
    <mergeCell ref="A960:AA960"/>
    <mergeCell ref="A961:L961"/>
    <mergeCell ref="M961:O961"/>
    <mergeCell ref="P961:Q961"/>
    <mergeCell ref="R961:S961"/>
    <mergeCell ref="T961:U961"/>
    <mergeCell ref="V961:X961"/>
    <mergeCell ref="A962:L962"/>
    <mergeCell ref="M962:O962"/>
    <mergeCell ref="P962:Q962"/>
    <mergeCell ref="R962:S962"/>
    <mergeCell ref="T962:U962"/>
    <mergeCell ref="V962:X962"/>
    <mergeCell ref="A963:L963"/>
    <mergeCell ref="M963:O963"/>
    <mergeCell ref="P963:Q963"/>
    <mergeCell ref="R963:S963"/>
    <mergeCell ref="T963:U963"/>
    <mergeCell ref="V963:X963"/>
    <mergeCell ref="A964:AA964"/>
    <mergeCell ref="A965:L965"/>
    <mergeCell ref="M965:O965"/>
    <mergeCell ref="P965:Q965"/>
    <mergeCell ref="R965:S965"/>
    <mergeCell ref="T965:U965"/>
    <mergeCell ref="V965:X965"/>
    <mergeCell ref="A966:L966"/>
    <mergeCell ref="M966:O966"/>
    <mergeCell ref="P966:Q966"/>
    <mergeCell ref="R966:S966"/>
    <mergeCell ref="T966:U966"/>
    <mergeCell ref="V966:X966"/>
    <mergeCell ref="A967:L967"/>
    <mergeCell ref="M967:O967"/>
    <mergeCell ref="P967:Q967"/>
    <mergeCell ref="R967:S967"/>
    <mergeCell ref="T967:U967"/>
    <mergeCell ref="V967:X967"/>
    <mergeCell ref="A968:L968"/>
    <mergeCell ref="M968:O968"/>
    <mergeCell ref="P968:Q968"/>
    <mergeCell ref="R968:S968"/>
    <mergeCell ref="T968:U968"/>
    <mergeCell ref="V968:X968"/>
    <mergeCell ref="A969:L969"/>
    <mergeCell ref="M969:O969"/>
    <mergeCell ref="P969:Q969"/>
    <mergeCell ref="R969:S969"/>
    <mergeCell ref="T969:U969"/>
    <mergeCell ref="V969:X969"/>
    <mergeCell ref="A970:L970"/>
    <mergeCell ref="M970:O970"/>
    <mergeCell ref="P970:Q970"/>
    <mergeCell ref="R970:S970"/>
    <mergeCell ref="T970:U970"/>
    <mergeCell ref="V970:X970"/>
    <mergeCell ref="A971:O971"/>
    <mergeCell ref="P971:Q971"/>
    <mergeCell ref="R971:S971"/>
    <mergeCell ref="T971:U971"/>
    <mergeCell ref="V971:X971"/>
    <mergeCell ref="A972:AA972"/>
    <mergeCell ref="A973:Y973"/>
    <mergeCell ref="Z973:AA973"/>
    <mergeCell ref="A974:L975"/>
    <mergeCell ref="M974:O975"/>
    <mergeCell ref="P974:U974"/>
    <mergeCell ref="V974:X975"/>
    <mergeCell ref="Y974:Y975"/>
    <mergeCell ref="Z974:Z975"/>
    <mergeCell ref="AA974:AA975"/>
    <mergeCell ref="P975:Q975"/>
    <mergeCell ref="R975:S975"/>
    <mergeCell ref="T975:U975"/>
    <mergeCell ref="A976:AA976"/>
    <mergeCell ref="A977:L977"/>
    <mergeCell ref="M977:O977"/>
    <mergeCell ref="P977:Q977"/>
    <mergeCell ref="R977:S977"/>
    <mergeCell ref="T977:U977"/>
    <mergeCell ref="V977:X977"/>
    <mergeCell ref="A978:L978"/>
    <mergeCell ref="M978:O978"/>
    <mergeCell ref="P978:Q978"/>
    <mergeCell ref="R978:S978"/>
    <mergeCell ref="T978:U978"/>
    <mergeCell ref="V978:X978"/>
    <mergeCell ref="A979:L979"/>
    <mergeCell ref="M979:O979"/>
    <mergeCell ref="P979:Q979"/>
    <mergeCell ref="R979:S979"/>
    <mergeCell ref="T979:U979"/>
    <mergeCell ref="V979:X979"/>
    <mergeCell ref="A980:L980"/>
    <mergeCell ref="M980:O980"/>
    <mergeCell ref="P980:Q980"/>
    <mergeCell ref="R980:S980"/>
    <mergeCell ref="T980:U980"/>
    <mergeCell ref="V980:X980"/>
    <mergeCell ref="A981:L981"/>
    <mergeCell ref="M981:O981"/>
    <mergeCell ref="P981:Q981"/>
    <mergeCell ref="R981:S981"/>
    <mergeCell ref="T981:U981"/>
    <mergeCell ref="V981:X981"/>
    <mergeCell ref="A982:L982"/>
    <mergeCell ref="M982:O982"/>
    <mergeCell ref="P982:Q982"/>
    <mergeCell ref="R982:S982"/>
    <mergeCell ref="T982:U982"/>
    <mergeCell ref="V982:X982"/>
    <mergeCell ref="A983:AA983"/>
    <mergeCell ref="A984:L984"/>
    <mergeCell ref="M984:O984"/>
    <mergeCell ref="P984:Q984"/>
    <mergeCell ref="R984:S984"/>
    <mergeCell ref="T984:U984"/>
    <mergeCell ref="V984:X984"/>
    <mergeCell ref="A985:L985"/>
    <mergeCell ref="M985:O985"/>
    <mergeCell ref="P985:Q985"/>
    <mergeCell ref="R985:S985"/>
    <mergeCell ref="T985:U985"/>
    <mergeCell ref="V985:X985"/>
    <mergeCell ref="A986:AA986"/>
    <mergeCell ref="A987:L987"/>
    <mergeCell ref="M987:O987"/>
    <mergeCell ref="P987:Q987"/>
    <mergeCell ref="R987:S987"/>
    <mergeCell ref="T987:U987"/>
    <mergeCell ref="V987:X987"/>
    <mergeCell ref="A988:L988"/>
    <mergeCell ref="M988:O988"/>
    <mergeCell ref="P988:Q988"/>
    <mergeCell ref="R988:S988"/>
    <mergeCell ref="T988:U988"/>
    <mergeCell ref="V988:X988"/>
    <mergeCell ref="A989:L989"/>
    <mergeCell ref="M989:O989"/>
    <mergeCell ref="P989:Q989"/>
    <mergeCell ref="R989:S989"/>
    <mergeCell ref="T989:U989"/>
    <mergeCell ref="V989:X989"/>
    <mergeCell ref="A990:L990"/>
    <mergeCell ref="M990:O990"/>
    <mergeCell ref="P990:Q990"/>
    <mergeCell ref="R990:S990"/>
    <mergeCell ref="T990:U990"/>
    <mergeCell ref="V990:X990"/>
    <mergeCell ref="A991:L991"/>
    <mergeCell ref="M991:O991"/>
    <mergeCell ref="P991:Q991"/>
    <mergeCell ref="R991:S991"/>
    <mergeCell ref="T991:U991"/>
    <mergeCell ref="V991:X991"/>
    <mergeCell ref="A992:L992"/>
    <mergeCell ref="M992:O992"/>
    <mergeCell ref="P992:Q992"/>
    <mergeCell ref="R992:S992"/>
    <mergeCell ref="T992:U992"/>
    <mergeCell ref="V992:X992"/>
    <mergeCell ref="A993:L993"/>
    <mergeCell ref="M993:O993"/>
    <mergeCell ref="P993:Q993"/>
    <mergeCell ref="R993:S993"/>
    <mergeCell ref="T993:U993"/>
    <mergeCell ref="V993:X993"/>
    <mergeCell ref="A994:AA994"/>
    <mergeCell ref="A995:L995"/>
    <mergeCell ref="M995:O995"/>
    <mergeCell ref="P995:Q995"/>
    <mergeCell ref="R995:S995"/>
    <mergeCell ref="T995:U995"/>
    <mergeCell ref="V995:X995"/>
    <mergeCell ref="A996:L996"/>
    <mergeCell ref="M996:O996"/>
    <mergeCell ref="P996:Q996"/>
    <mergeCell ref="R996:S996"/>
    <mergeCell ref="T996:U996"/>
    <mergeCell ref="V996:X996"/>
    <mergeCell ref="A997:L997"/>
    <mergeCell ref="M997:O997"/>
    <mergeCell ref="P997:Q997"/>
    <mergeCell ref="R997:S997"/>
    <mergeCell ref="T997:U997"/>
    <mergeCell ref="V997:X997"/>
    <mergeCell ref="A998:AA998"/>
    <mergeCell ref="A999:L999"/>
    <mergeCell ref="M999:O999"/>
    <mergeCell ref="P999:Q999"/>
    <mergeCell ref="R999:S999"/>
    <mergeCell ref="T999:U999"/>
    <mergeCell ref="V999:X999"/>
    <mergeCell ref="A1000:L1000"/>
    <mergeCell ref="M1000:O1000"/>
    <mergeCell ref="P1000:Q1000"/>
    <mergeCell ref="R1000:S1000"/>
    <mergeCell ref="T1000:U1000"/>
    <mergeCell ref="V1000:X1000"/>
    <mergeCell ref="A1001:L1001"/>
    <mergeCell ref="M1001:O1001"/>
    <mergeCell ref="P1001:Q1001"/>
    <mergeCell ref="R1001:S1001"/>
    <mergeCell ref="T1001:U1001"/>
    <mergeCell ref="V1001:X1001"/>
    <mergeCell ref="A1002:L1002"/>
    <mergeCell ref="M1002:O1002"/>
    <mergeCell ref="P1002:Q1002"/>
    <mergeCell ref="R1002:S1002"/>
    <mergeCell ref="T1002:U1002"/>
    <mergeCell ref="V1002:X1002"/>
    <mergeCell ref="A1003:L1003"/>
    <mergeCell ref="M1003:O1003"/>
    <mergeCell ref="P1003:Q1003"/>
    <mergeCell ref="R1003:S1003"/>
    <mergeCell ref="T1003:U1003"/>
    <mergeCell ref="V1003:X1003"/>
    <mergeCell ref="A1004:O1004"/>
    <mergeCell ref="P1004:Q1004"/>
    <mergeCell ref="R1004:S1004"/>
    <mergeCell ref="T1004:U1004"/>
    <mergeCell ref="V1004:X1004"/>
    <mergeCell ref="A1005:AA1005"/>
    <mergeCell ref="A1006:Y1006"/>
    <mergeCell ref="Z1006:AA1006"/>
    <mergeCell ref="A1007:L1008"/>
    <mergeCell ref="M1007:O1008"/>
    <mergeCell ref="P1007:U1007"/>
    <mergeCell ref="V1007:X1008"/>
    <mergeCell ref="Y1007:Y1008"/>
    <mergeCell ref="Z1007:Z1008"/>
    <mergeCell ref="AA1007:AA1008"/>
    <mergeCell ref="P1008:Q1008"/>
    <mergeCell ref="R1008:S1008"/>
    <mergeCell ref="T1008:U1008"/>
    <mergeCell ref="A1009:AA1009"/>
    <mergeCell ref="A1010:L1010"/>
    <mergeCell ref="M1010:O1010"/>
    <mergeCell ref="P1010:Q1010"/>
    <mergeCell ref="R1010:S1010"/>
    <mergeCell ref="T1010:U1010"/>
    <mergeCell ref="V1010:X1010"/>
    <mergeCell ref="A1011:L1011"/>
    <mergeCell ref="M1011:O1011"/>
    <mergeCell ref="P1011:Q1011"/>
    <mergeCell ref="R1011:S1011"/>
    <mergeCell ref="T1011:U1011"/>
    <mergeCell ref="V1011:X1011"/>
    <mergeCell ref="A1012:L1012"/>
    <mergeCell ref="M1012:O1012"/>
    <mergeCell ref="P1012:Q1012"/>
    <mergeCell ref="R1012:S1012"/>
    <mergeCell ref="T1012:U1012"/>
    <mergeCell ref="V1012:X1012"/>
    <mergeCell ref="A1013:L1013"/>
    <mergeCell ref="M1013:O1013"/>
    <mergeCell ref="P1013:Q1013"/>
    <mergeCell ref="R1013:S1013"/>
    <mergeCell ref="T1013:U1013"/>
    <mergeCell ref="V1013:X1013"/>
    <mergeCell ref="A1014:L1014"/>
    <mergeCell ref="M1014:O1014"/>
    <mergeCell ref="P1014:Q1014"/>
    <mergeCell ref="R1014:S1014"/>
    <mergeCell ref="T1014:U1014"/>
    <mergeCell ref="V1014:X1014"/>
    <mergeCell ref="A1015:AA1015"/>
    <mergeCell ref="A1016:L1016"/>
    <mergeCell ref="M1016:O1016"/>
    <mergeCell ref="P1016:Q1016"/>
    <mergeCell ref="R1016:S1016"/>
    <mergeCell ref="T1016:U1016"/>
    <mergeCell ref="V1016:X1016"/>
    <mergeCell ref="A1017:L1017"/>
    <mergeCell ref="M1017:O1017"/>
    <mergeCell ref="P1017:Q1017"/>
    <mergeCell ref="R1017:S1017"/>
    <mergeCell ref="T1017:U1017"/>
    <mergeCell ref="V1017:X1017"/>
    <mergeCell ref="A1018:AA1018"/>
    <mergeCell ref="A1019:L1019"/>
    <mergeCell ref="M1019:O1019"/>
    <mergeCell ref="P1019:Q1019"/>
    <mergeCell ref="R1019:S1019"/>
    <mergeCell ref="T1019:U1019"/>
    <mergeCell ref="V1019:X1019"/>
    <mergeCell ref="A1020:L1020"/>
    <mergeCell ref="M1020:O1020"/>
    <mergeCell ref="P1020:Q1020"/>
    <mergeCell ref="R1020:S1020"/>
    <mergeCell ref="T1020:U1020"/>
    <mergeCell ref="V1020:X1020"/>
    <mergeCell ref="A1021:L1021"/>
    <mergeCell ref="M1021:O1021"/>
    <mergeCell ref="P1021:Q1021"/>
    <mergeCell ref="R1021:S1021"/>
    <mergeCell ref="T1021:U1021"/>
    <mergeCell ref="V1021:X1021"/>
    <mergeCell ref="A1022:L1022"/>
    <mergeCell ref="M1022:O1022"/>
    <mergeCell ref="P1022:Q1022"/>
    <mergeCell ref="R1022:S1022"/>
    <mergeCell ref="T1022:U1022"/>
    <mergeCell ref="V1022:X1022"/>
    <mergeCell ref="A1023:L1023"/>
    <mergeCell ref="M1023:O1023"/>
    <mergeCell ref="P1023:Q1023"/>
    <mergeCell ref="R1023:S1023"/>
    <mergeCell ref="T1023:U1023"/>
    <mergeCell ref="V1023:X1023"/>
    <mergeCell ref="A1024:L1024"/>
    <mergeCell ref="M1024:O1024"/>
    <mergeCell ref="P1024:Q1024"/>
    <mergeCell ref="R1024:S1024"/>
    <mergeCell ref="T1024:U1024"/>
    <mergeCell ref="V1024:X1024"/>
    <mergeCell ref="A1025:L1025"/>
    <mergeCell ref="M1025:O1025"/>
    <mergeCell ref="P1025:Q1025"/>
    <mergeCell ref="R1025:S1025"/>
    <mergeCell ref="T1025:U1025"/>
    <mergeCell ref="V1025:X1025"/>
    <mergeCell ref="A1026:AA1026"/>
    <mergeCell ref="A1027:L1027"/>
    <mergeCell ref="M1027:O1027"/>
    <mergeCell ref="P1027:Q1027"/>
    <mergeCell ref="R1027:S1027"/>
    <mergeCell ref="T1027:U1027"/>
    <mergeCell ref="V1027:X1027"/>
    <mergeCell ref="A1028:L1028"/>
    <mergeCell ref="M1028:O1028"/>
    <mergeCell ref="P1028:Q1028"/>
    <mergeCell ref="R1028:S1028"/>
    <mergeCell ref="T1028:U1028"/>
    <mergeCell ref="V1028:X1028"/>
    <mergeCell ref="A1029:L1029"/>
    <mergeCell ref="M1029:O1029"/>
    <mergeCell ref="P1029:Q1029"/>
    <mergeCell ref="R1029:S1029"/>
    <mergeCell ref="T1029:U1029"/>
    <mergeCell ref="V1029:X1029"/>
    <mergeCell ref="A1030:AA1030"/>
    <mergeCell ref="A1031:L1031"/>
    <mergeCell ref="M1031:O1031"/>
    <mergeCell ref="P1031:Q1031"/>
    <mergeCell ref="R1031:S1031"/>
    <mergeCell ref="T1031:U1031"/>
    <mergeCell ref="V1031:X1031"/>
    <mergeCell ref="A1032:L1032"/>
    <mergeCell ref="M1032:O1032"/>
    <mergeCell ref="P1032:Q1032"/>
    <mergeCell ref="R1032:S1032"/>
    <mergeCell ref="T1032:U1032"/>
    <mergeCell ref="V1032:X1032"/>
    <mergeCell ref="A1033:L1033"/>
    <mergeCell ref="M1033:O1033"/>
    <mergeCell ref="P1033:Q1033"/>
    <mergeCell ref="R1033:S1033"/>
    <mergeCell ref="T1033:U1033"/>
    <mergeCell ref="V1033:X1033"/>
    <mergeCell ref="A1034:L1034"/>
    <mergeCell ref="M1034:O1034"/>
    <mergeCell ref="P1034:Q1034"/>
    <mergeCell ref="R1034:S1034"/>
    <mergeCell ref="T1034:U1034"/>
    <mergeCell ref="V1034:X1034"/>
    <mergeCell ref="A1035:L1035"/>
    <mergeCell ref="M1035:O1035"/>
    <mergeCell ref="P1035:Q1035"/>
    <mergeCell ref="R1035:S1035"/>
    <mergeCell ref="T1035:U1035"/>
    <mergeCell ref="V1035:X1035"/>
    <mergeCell ref="A1036:O1036"/>
    <mergeCell ref="P1036:Q1036"/>
    <mergeCell ref="R1036:S1036"/>
    <mergeCell ref="T1036:U1036"/>
    <mergeCell ref="V1036:X1036"/>
    <mergeCell ref="A1037:AA1037"/>
    <mergeCell ref="A1038:Y1038"/>
    <mergeCell ref="Z1038:AA1038"/>
    <mergeCell ref="A1039:L1040"/>
    <mergeCell ref="M1039:O1040"/>
    <mergeCell ref="P1039:U1039"/>
    <mergeCell ref="V1039:X1040"/>
    <mergeCell ref="Y1039:Y1040"/>
    <mergeCell ref="Z1039:Z1040"/>
    <mergeCell ref="AA1039:AA1040"/>
    <mergeCell ref="P1040:Q1040"/>
    <mergeCell ref="R1040:S1040"/>
    <mergeCell ref="T1040:U1040"/>
    <mergeCell ref="A1041:AA1041"/>
    <mergeCell ref="A1042:L1042"/>
    <mergeCell ref="M1042:O1042"/>
    <mergeCell ref="P1042:Q1042"/>
    <mergeCell ref="R1042:S1042"/>
    <mergeCell ref="T1042:U1042"/>
    <mergeCell ref="V1042:X1042"/>
    <mergeCell ref="A1043:L1043"/>
    <mergeCell ref="M1043:O1043"/>
    <mergeCell ref="P1043:Q1043"/>
    <mergeCell ref="R1043:S1043"/>
    <mergeCell ref="T1043:U1043"/>
    <mergeCell ref="V1043:X1043"/>
    <mergeCell ref="A1044:L1044"/>
    <mergeCell ref="M1044:O1044"/>
    <mergeCell ref="P1044:Q1044"/>
    <mergeCell ref="R1044:S1044"/>
    <mergeCell ref="T1044:U1044"/>
    <mergeCell ref="V1044:X1044"/>
    <mergeCell ref="A1045:L1045"/>
    <mergeCell ref="M1045:O1045"/>
    <mergeCell ref="P1045:Q1045"/>
    <mergeCell ref="R1045:S1045"/>
    <mergeCell ref="T1045:U1045"/>
    <mergeCell ref="V1045:X1045"/>
    <mergeCell ref="A1046:L1046"/>
    <mergeCell ref="M1046:O1046"/>
    <mergeCell ref="P1046:Q1046"/>
    <mergeCell ref="R1046:S1046"/>
    <mergeCell ref="T1046:U1046"/>
    <mergeCell ref="V1046:X1046"/>
    <mergeCell ref="A1047:L1047"/>
    <mergeCell ref="M1047:O1047"/>
    <mergeCell ref="P1047:Q1047"/>
    <mergeCell ref="R1047:S1047"/>
    <mergeCell ref="T1047:U1047"/>
    <mergeCell ref="V1047:X1047"/>
    <mergeCell ref="A1048:AA1048"/>
    <mergeCell ref="A1049:L1049"/>
    <mergeCell ref="M1049:O1049"/>
    <mergeCell ref="P1049:Q1049"/>
    <mergeCell ref="R1049:S1049"/>
    <mergeCell ref="T1049:U1049"/>
    <mergeCell ref="V1049:X1049"/>
    <mergeCell ref="A1050:L1050"/>
    <mergeCell ref="M1050:O1050"/>
    <mergeCell ref="P1050:Q1050"/>
    <mergeCell ref="R1050:S1050"/>
    <mergeCell ref="T1050:U1050"/>
    <mergeCell ref="V1050:X1050"/>
    <mergeCell ref="A1051:AA1051"/>
    <mergeCell ref="A1052:L1052"/>
    <mergeCell ref="M1052:O1052"/>
    <mergeCell ref="P1052:Q1052"/>
    <mergeCell ref="R1052:S1052"/>
    <mergeCell ref="T1052:U1052"/>
    <mergeCell ref="V1052:X1052"/>
    <mergeCell ref="A1053:L1053"/>
    <mergeCell ref="M1053:O1053"/>
    <mergeCell ref="P1053:Q1053"/>
    <mergeCell ref="R1053:S1053"/>
    <mergeCell ref="T1053:U1053"/>
    <mergeCell ref="V1053:X1053"/>
    <mergeCell ref="A1054:L1054"/>
    <mergeCell ref="M1054:O1054"/>
    <mergeCell ref="P1054:Q1054"/>
    <mergeCell ref="R1054:S1054"/>
    <mergeCell ref="T1054:U1054"/>
    <mergeCell ref="V1054:X1054"/>
    <mergeCell ref="A1055:L1055"/>
    <mergeCell ref="M1055:O1055"/>
    <mergeCell ref="P1055:Q1055"/>
    <mergeCell ref="R1055:S1055"/>
    <mergeCell ref="T1055:U1055"/>
    <mergeCell ref="V1055:X1055"/>
    <mergeCell ref="A1056:L1056"/>
    <mergeCell ref="M1056:O1056"/>
    <mergeCell ref="P1056:Q1056"/>
    <mergeCell ref="R1056:S1056"/>
    <mergeCell ref="T1056:U1056"/>
    <mergeCell ref="V1056:X1056"/>
    <mergeCell ref="A1057:L1057"/>
    <mergeCell ref="M1057:O1057"/>
    <mergeCell ref="P1057:Q1057"/>
    <mergeCell ref="R1057:S1057"/>
    <mergeCell ref="T1057:U1057"/>
    <mergeCell ref="V1057:X1057"/>
    <mergeCell ref="A1058:L1058"/>
    <mergeCell ref="M1058:O1058"/>
    <mergeCell ref="P1058:Q1058"/>
    <mergeCell ref="R1058:S1058"/>
    <mergeCell ref="T1058:U1058"/>
    <mergeCell ref="V1058:X1058"/>
    <mergeCell ref="A1059:AA1059"/>
    <mergeCell ref="A1060:L1060"/>
    <mergeCell ref="M1060:O1060"/>
    <mergeCell ref="P1060:Q1060"/>
    <mergeCell ref="R1060:S1060"/>
    <mergeCell ref="T1060:U1060"/>
    <mergeCell ref="V1060:X1060"/>
    <mergeCell ref="A1061:L1061"/>
    <mergeCell ref="M1061:O1061"/>
    <mergeCell ref="P1061:Q1061"/>
    <mergeCell ref="R1061:S1061"/>
    <mergeCell ref="T1061:U1061"/>
    <mergeCell ref="V1061:X1061"/>
    <mergeCell ref="A1062:L1062"/>
    <mergeCell ref="M1062:O1062"/>
    <mergeCell ref="P1062:Q1062"/>
    <mergeCell ref="R1062:S1062"/>
    <mergeCell ref="T1062:U1062"/>
    <mergeCell ref="V1062:X1062"/>
    <mergeCell ref="A1063:AA1063"/>
    <mergeCell ref="A1064:L1064"/>
    <mergeCell ref="M1064:O1064"/>
    <mergeCell ref="P1064:Q1064"/>
    <mergeCell ref="R1064:S1064"/>
    <mergeCell ref="T1064:U1064"/>
    <mergeCell ref="V1064:X1064"/>
    <mergeCell ref="A1065:L1065"/>
    <mergeCell ref="M1065:O1065"/>
    <mergeCell ref="P1065:Q1065"/>
    <mergeCell ref="R1065:S1065"/>
    <mergeCell ref="T1065:U1065"/>
    <mergeCell ref="V1065:X1065"/>
    <mergeCell ref="A1066:L1066"/>
    <mergeCell ref="M1066:O1066"/>
    <mergeCell ref="P1066:Q1066"/>
    <mergeCell ref="R1066:S1066"/>
    <mergeCell ref="T1066:U1066"/>
    <mergeCell ref="V1066:X1066"/>
    <mergeCell ref="A1067:L1067"/>
    <mergeCell ref="M1067:O1067"/>
    <mergeCell ref="P1067:Q1067"/>
    <mergeCell ref="R1067:S1067"/>
    <mergeCell ref="T1067:U1067"/>
    <mergeCell ref="V1067:X1067"/>
    <mergeCell ref="A1068:O1068"/>
    <mergeCell ref="P1068:Q1068"/>
    <mergeCell ref="R1068:S1068"/>
    <mergeCell ref="T1068:U1068"/>
    <mergeCell ref="V1068:X1068"/>
    <mergeCell ref="A1069:AA1069"/>
    <mergeCell ref="A1070:Y1070"/>
    <mergeCell ref="Z1070:AA1070"/>
    <mergeCell ref="A1071:L1072"/>
    <mergeCell ref="M1071:O1072"/>
    <mergeCell ref="P1071:U1071"/>
    <mergeCell ref="V1071:X1072"/>
    <mergeCell ref="Y1071:Y1072"/>
    <mergeCell ref="Z1071:Z1072"/>
    <mergeCell ref="AA1071:AA1072"/>
    <mergeCell ref="P1072:Q1072"/>
    <mergeCell ref="R1072:S1072"/>
    <mergeCell ref="T1072:U1072"/>
    <mergeCell ref="A1073:AA1073"/>
    <mergeCell ref="A1074:L1074"/>
    <mergeCell ref="M1074:O1074"/>
    <mergeCell ref="P1074:Q1074"/>
    <mergeCell ref="R1074:S1074"/>
    <mergeCell ref="T1074:U1074"/>
    <mergeCell ref="V1074:X1074"/>
    <mergeCell ref="A739:O739"/>
    <mergeCell ref="P739:Q739"/>
    <mergeCell ref="R739:S739"/>
    <mergeCell ref="T739:U739"/>
    <mergeCell ref="V739:X739"/>
    <mergeCell ref="A741:AB741"/>
    <mergeCell ref="A738:L738"/>
    <mergeCell ref="M738:O738"/>
    <mergeCell ref="P738:Q738"/>
    <mergeCell ref="R738:S738"/>
    <mergeCell ref="T738:U738"/>
    <mergeCell ref="V738:X738"/>
    <mergeCell ref="A737:L737"/>
    <mergeCell ref="M737:O737"/>
    <mergeCell ref="P737:Q737"/>
    <mergeCell ref="R737:S737"/>
    <mergeCell ref="T737:U737"/>
    <mergeCell ref="V737:X737"/>
    <mergeCell ref="A736:L736"/>
    <mergeCell ref="M736:O736"/>
    <mergeCell ref="P736:Q736"/>
    <mergeCell ref="R736:S736"/>
    <mergeCell ref="T736:U736"/>
    <mergeCell ref="V736:X736"/>
    <mergeCell ref="A735:L735"/>
    <mergeCell ref="M735:O735"/>
    <mergeCell ref="P735:Q735"/>
    <mergeCell ref="R735:S735"/>
    <mergeCell ref="T735:U735"/>
    <mergeCell ref="V735:X735"/>
    <mergeCell ref="A733:AB733"/>
    <mergeCell ref="A734:L734"/>
    <mergeCell ref="M734:O734"/>
    <mergeCell ref="P734:Q734"/>
    <mergeCell ref="R734:S734"/>
    <mergeCell ref="T734:U734"/>
    <mergeCell ref="V734:X734"/>
    <mergeCell ref="A732:L732"/>
    <mergeCell ref="M732:O732"/>
    <mergeCell ref="P732:Q732"/>
    <mergeCell ref="R732:S732"/>
    <mergeCell ref="T732:U732"/>
    <mergeCell ref="V732:X732"/>
    <mergeCell ref="A731:L731"/>
    <mergeCell ref="M731:O731"/>
    <mergeCell ref="P731:Q731"/>
    <mergeCell ref="R731:S731"/>
    <mergeCell ref="T731:U731"/>
    <mergeCell ref="V731:X731"/>
    <mergeCell ref="A729:AB729"/>
    <mergeCell ref="A730:L730"/>
    <mergeCell ref="M730:O730"/>
    <mergeCell ref="P730:Q730"/>
    <mergeCell ref="R730:S730"/>
    <mergeCell ref="T730:U730"/>
    <mergeCell ref="V730:X730"/>
    <mergeCell ref="A728:L728"/>
    <mergeCell ref="M728:O728"/>
    <mergeCell ref="P728:Q728"/>
    <mergeCell ref="R728:S728"/>
    <mergeCell ref="T728:U728"/>
    <mergeCell ref="V728:X728"/>
    <mergeCell ref="A727:L727"/>
    <mergeCell ref="M727:O727"/>
    <mergeCell ref="P727:Q727"/>
    <mergeCell ref="R727:S727"/>
    <mergeCell ref="T727:U727"/>
    <mergeCell ref="V727:X727"/>
    <mergeCell ref="A726:L726"/>
    <mergeCell ref="M726:O726"/>
    <mergeCell ref="P726:Q726"/>
    <mergeCell ref="R726:S726"/>
    <mergeCell ref="T726:U726"/>
    <mergeCell ref="V726:X726"/>
    <mergeCell ref="A725:L725"/>
    <mergeCell ref="M725:O725"/>
    <mergeCell ref="P725:Q725"/>
    <mergeCell ref="R725:S725"/>
    <mergeCell ref="T725:U725"/>
    <mergeCell ref="V725:X725"/>
    <mergeCell ref="A724:L724"/>
    <mergeCell ref="M724:O724"/>
    <mergeCell ref="P724:Q724"/>
    <mergeCell ref="R724:S724"/>
    <mergeCell ref="T724:U724"/>
    <mergeCell ref="V724:X724"/>
    <mergeCell ref="A722:AB722"/>
    <mergeCell ref="A723:L723"/>
    <mergeCell ref="M723:O723"/>
    <mergeCell ref="P723:Q723"/>
    <mergeCell ref="R723:S723"/>
    <mergeCell ref="T723:U723"/>
    <mergeCell ref="V723:X723"/>
    <mergeCell ref="A721:L721"/>
    <mergeCell ref="M721:O721"/>
    <mergeCell ref="P721:Q721"/>
    <mergeCell ref="R721:S721"/>
    <mergeCell ref="T721:U721"/>
    <mergeCell ref="V721:X721"/>
    <mergeCell ref="A719:AB719"/>
    <mergeCell ref="A720:L720"/>
    <mergeCell ref="M720:O720"/>
    <mergeCell ref="P720:Q720"/>
    <mergeCell ref="R720:S720"/>
    <mergeCell ref="T720:U720"/>
    <mergeCell ref="V720:X720"/>
    <mergeCell ref="A718:L718"/>
    <mergeCell ref="M718:O718"/>
    <mergeCell ref="P718:Q718"/>
    <mergeCell ref="R718:S718"/>
    <mergeCell ref="T718:U718"/>
    <mergeCell ref="V718:X718"/>
    <mergeCell ref="A717:L717"/>
    <mergeCell ref="M717:O717"/>
    <mergeCell ref="P717:Q717"/>
    <mergeCell ref="R717:S717"/>
    <mergeCell ref="T717:U717"/>
    <mergeCell ref="V717:X717"/>
    <mergeCell ref="A716:L716"/>
    <mergeCell ref="M716:O716"/>
    <mergeCell ref="P716:Q716"/>
    <mergeCell ref="R716:S716"/>
    <mergeCell ref="T716:U716"/>
    <mergeCell ref="V716:X716"/>
    <mergeCell ref="A715:L715"/>
    <mergeCell ref="M715:O715"/>
    <mergeCell ref="P715:Q715"/>
    <mergeCell ref="R715:S715"/>
    <mergeCell ref="T715:U715"/>
    <mergeCell ref="V715:X715"/>
    <mergeCell ref="A714:L714"/>
    <mergeCell ref="M714:O714"/>
    <mergeCell ref="P714:Q714"/>
    <mergeCell ref="R714:S714"/>
    <mergeCell ref="T714:U714"/>
    <mergeCell ref="V714:X714"/>
    <mergeCell ref="A712:AB712"/>
    <mergeCell ref="A713:L713"/>
    <mergeCell ref="M713:O713"/>
    <mergeCell ref="P713:Q713"/>
    <mergeCell ref="R713:S713"/>
    <mergeCell ref="T713:U713"/>
    <mergeCell ref="V713:X713"/>
    <mergeCell ref="Z710:Z711"/>
    <mergeCell ref="AA710:AA711"/>
    <mergeCell ref="AB710:AB711"/>
    <mergeCell ref="P711:Q711"/>
    <mergeCell ref="R711:S711"/>
    <mergeCell ref="T711:U711"/>
    <mergeCell ref="A706:AB706"/>
    <mergeCell ref="N707:AB707"/>
    <mergeCell ref="N708:AB708"/>
    <mergeCell ref="A709:Z709"/>
    <mergeCell ref="AA709:AB709"/>
    <mergeCell ref="A710:L711"/>
    <mergeCell ref="M710:O711"/>
    <mergeCell ref="P710:U710"/>
    <mergeCell ref="V710:X711"/>
    <mergeCell ref="Y710:Y711"/>
    <mergeCell ref="A704:O704"/>
    <mergeCell ref="P704:Q704"/>
    <mergeCell ref="R704:S704"/>
    <mergeCell ref="T704:U704"/>
    <mergeCell ref="V704:X704"/>
    <mergeCell ref="A705:AB705"/>
    <mergeCell ref="A703:L703"/>
    <mergeCell ref="M703:O703"/>
    <mergeCell ref="P703:Q703"/>
    <mergeCell ref="R703:S703"/>
    <mergeCell ref="T703:U703"/>
    <mergeCell ref="V703:X703"/>
    <mergeCell ref="A702:L702"/>
    <mergeCell ref="M702:O702"/>
    <mergeCell ref="P702:Q702"/>
    <mergeCell ref="R702:S702"/>
    <mergeCell ref="T702:U702"/>
    <mergeCell ref="V702:X702"/>
    <mergeCell ref="A701:L701"/>
    <mergeCell ref="M701:O701"/>
    <mergeCell ref="P701:Q701"/>
    <mergeCell ref="R701:S701"/>
    <mergeCell ref="T701:U701"/>
    <mergeCell ref="V701:X701"/>
    <mergeCell ref="A699:AB699"/>
    <mergeCell ref="A700:L700"/>
    <mergeCell ref="M700:O700"/>
    <mergeCell ref="P700:Q700"/>
    <mergeCell ref="R700:S700"/>
    <mergeCell ref="T700:U700"/>
    <mergeCell ref="V700:X700"/>
    <mergeCell ref="A698:L698"/>
    <mergeCell ref="M698:O698"/>
    <mergeCell ref="P698:Q698"/>
    <mergeCell ref="R698:S698"/>
    <mergeCell ref="T698:U698"/>
    <mergeCell ref="V698:X698"/>
    <mergeCell ref="A697:L697"/>
    <mergeCell ref="M697:O697"/>
    <mergeCell ref="P697:Q697"/>
    <mergeCell ref="R697:S697"/>
    <mergeCell ref="T697:U697"/>
    <mergeCell ref="V697:X697"/>
    <mergeCell ref="A695:AB695"/>
    <mergeCell ref="A696:L696"/>
    <mergeCell ref="M696:O696"/>
    <mergeCell ref="P696:Q696"/>
    <mergeCell ref="R696:S696"/>
    <mergeCell ref="T696:U696"/>
    <mergeCell ref="V696:X696"/>
    <mergeCell ref="A694:L694"/>
    <mergeCell ref="M694:O694"/>
    <mergeCell ref="P694:Q694"/>
    <mergeCell ref="R694:S694"/>
    <mergeCell ref="T694:U694"/>
    <mergeCell ref="V694:X694"/>
    <mergeCell ref="A693:L693"/>
    <mergeCell ref="M693:O693"/>
    <mergeCell ref="P693:Q693"/>
    <mergeCell ref="R693:S693"/>
    <mergeCell ref="T693:U693"/>
    <mergeCell ref="V693:X693"/>
    <mergeCell ref="A692:L692"/>
    <mergeCell ref="M692:O692"/>
    <mergeCell ref="P692:Q692"/>
    <mergeCell ref="R692:S692"/>
    <mergeCell ref="T692:U692"/>
    <mergeCell ref="V692:X692"/>
    <mergeCell ref="A691:L691"/>
    <mergeCell ref="M691:O691"/>
    <mergeCell ref="P691:Q691"/>
    <mergeCell ref="R691:S691"/>
    <mergeCell ref="T691:U691"/>
    <mergeCell ref="V691:X691"/>
    <mergeCell ref="A690:L690"/>
    <mergeCell ref="M690:O690"/>
    <mergeCell ref="P690:Q690"/>
    <mergeCell ref="R690:S690"/>
    <mergeCell ref="T690:U690"/>
    <mergeCell ref="V690:X690"/>
    <mergeCell ref="A689:L689"/>
    <mergeCell ref="M689:O689"/>
    <mergeCell ref="P689:Q689"/>
    <mergeCell ref="R689:S689"/>
    <mergeCell ref="T689:U689"/>
    <mergeCell ref="V689:X689"/>
    <mergeCell ref="A687:AB687"/>
    <mergeCell ref="A688:L688"/>
    <mergeCell ref="M688:O688"/>
    <mergeCell ref="P688:Q688"/>
    <mergeCell ref="R688:S688"/>
    <mergeCell ref="T688:U688"/>
    <mergeCell ref="V688:X688"/>
    <mergeCell ref="A686:L686"/>
    <mergeCell ref="M686:O686"/>
    <mergeCell ref="P686:Q686"/>
    <mergeCell ref="R686:S686"/>
    <mergeCell ref="T686:U686"/>
    <mergeCell ref="V686:X686"/>
    <mergeCell ref="A684:AB684"/>
    <mergeCell ref="A685:L685"/>
    <mergeCell ref="M685:O685"/>
    <mergeCell ref="P685:Q685"/>
    <mergeCell ref="R685:S685"/>
    <mergeCell ref="T685:U685"/>
    <mergeCell ref="V685:X685"/>
    <mergeCell ref="A683:L683"/>
    <mergeCell ref="M683:O683"/>
    <mergeCell ref="P683:Q683"/>
    <mergeCell ref="R683:S683"/>
    <mergeCell ref="T683:U683"/>
    <mergeCell ref="V683:X683"/>
    <mergeCell ref="A682:L682"/>
    <mergeCell ref="M682:O682"/>
    <mergeCell ref="P682:Q682"/>
    <mergeCell ref="R682:S682"/>
    <mergeCell ref="T682:U682"/>
    <mergeCell ref="V682:X682"/>
    <mergeCell ref="A681:L681"/>
    <mergeCell ref="M681:O681"/>
    <mergeCell ref="P681:Q681"/>
    <mergeCell ref="R681:S681"/>
    <mergeCell ref="T681:U681"/>
    <mergeCell ref="V681:X681"/>
    <mergeCell ref="A680:L680"/>
    <mergeCell ref="M680:O680"/>
    <mergeCell ref="P680:Q680"/>
    <mergeCell ref="R680:S680"/>
    <mergeCell ref="T680:U680"/>
    <mergeCell ref="V680:X680"/>
    <mergeCell ref="A679:L679"/>
    <mergeCell ref="M679:O679"/>
    <mergeCell ref="P679:Q679"/>
    <mergeCell ref="R679:S679"/>
    <mergeCell ref="T679:U679"/>
    <mergeCell ref="V679:X679"/>
    <mergeCell ref="A677:AB677"/>
    <mergeCell ref="A678:L678"/>
    <mergeCell ref="M678:O678"/>
    <mergeCell ref="P678:Q678"/>
    <mergeCell ref="R678:S678"/>
    <mergeCell ref="T678:U678"/>
    <mergeCell ref="V678:X678"/>
    <mergeCell ref="Z675:Z676"/>
    <mergeCell ref="AA675:AA676"/>
    <mergeCell ref="AB675:AB676"/>
    <mergeCell ref="P676:Q676"/>
    <mergeCell ref="R676:S676"/>
    <mergeCell ref="T676:U676"/>
    <mergeCell ref="A671:AB671"/>
    <mergeCell ref="N672:AB672"/>
    <mergeCell ref="N673:AB673"/>
    <mergeCell ref="A674:Z674"/>
    <mergeCell ref="AA674:AB674"/>
    <mergeCell ref="A675:L676"/>
    <mergeCell ref="M675:O676"/>
    <mergeCell ref="P675:U675"/>
    <mergeCell ref="V675:X676"/>
    <mergeCell ref="Y675:Y676"/>
    <mergeCell ref="A669:O669"/>
    <mergeCell ref="P669:Q669"/>
    <mergeCell ref="R669:S669"/>
    <mergeCell ref="T669:U669"/>
    <mergeCell ref="V669:X669"/>
    <mergeCell ref="A670:AB670"/>
    <mergeCell ref="A668:L668"/>
    <mergeCell ref="M668:O668"/>
    <mergeCell ref="P668:Q668"/>
    <mergeCell ref="R668:S668"/>
    <mergeCell ref="T668:U668"/>
    <mergeCell ref="V668:X668"/>
    <mergeCell ref="A667:L667"/>
    <mergeCell ref="M667:O667"/>
    <mergeCell ref="P667:Q667"/>
    <mergeCell ref="R667:S667"/>
    <mergeCell ref="T667:U667"/>
    <mergeCell ref="V667:X667"/>
    <mergeCell ref="A666:L666"/>
    <mergeCell ref="M666:O666"/>
    <mergeCell ref="P666:Q666"/>
    <mergeCell ref="R666:S666"/>
    <mergeCell ref="T666:U666"/>
    <mergeCell ref="V666:X666"/>
    <mergeCell ref="A665:L665"/>
    <mergeCell ref="M665:O665"/>
    <mergeCell ref="P665:Q665"/>
    <mergeCell ref="R665:S665"/>
    <mergeCell ref="T665:U665"/>
    <mergeCell ref="V665:X665"/>
    <mergeCell ref="A663:AB663"/>
    <mergeCell ref="A664:L664"/>
    <mergeCell ref="M664:O664"/>
    <mergeCell ref="P664:Q664"/>
    <mergeCell ref="R664:S664"/>
    <mergeCell ref="T664:U664"/>
    <mergeCell ref="V664:X664"/>
    <mergeCell ref="A662:L662"/>
    <mergeCell ref="M662:O662"/>
    <mergeCell ref="P662:Q662"/>
    <mergeCell ref="R662:S662"/>
    <mergeCell ref="T662:U662"/>
    <mergeCell ref="V662:X662"/>
    <mergeCell ref="A661:L661"/>
    <mergeCell ref="M661:O661"/>
    <mergeCell ref="P661:Q661"/>
    <mergeCell ref="R661:S661"/>
    <mergeCell ref="T661:U661"/>
    <mergeCell ref="V661:X661"/>
    <mergeCell ref="A659:AB659"/>
    <mergeCell ref="A660:L660"/>
    <mergeCell ref="M660:O660"/>
    <mergeCell ref="P660:Q660"/>
    <mergeCell ref="R660:S660"/>
    <mergeCell ref="T660:U660"/>
    <mergeCell ref="V660:X660"/>
    <mergeCell ref="A658:L658"/>
    <mergeCell ref="M658:O658"/>
    <mergeCell ref="P658:Q658"/>
    <mergeCell ref="R658:S658"/>
    <mergeCell ref="T658:U658"/>
    <mergeCell ref="V658:X658"/>
    <mergeCell ref="A657:L657"/>
    <mergeCell ref="M657:O657"/>
    <mergeCell ref="P657:Q657"/>
    <mergeCell ref="R657:S657"/>
    <mergeCell ref="T657:U657"/>
    <mergeCell ref="V657:X657"/>
    <mergeCell ref="A656:L656"/>
    <mergeCell ref="M656:O656"/>
    <mergeCell ref="P656:Q656"/>
    <mergeCell ref="R656:S656"/>
    <mergeCell ref="T656:U656"/>
    <mergeCell ref="V656:X656"/>
    <mergeCell ref="A655:L655"/>
    <mergeCell ref="M655:O655"/>
    <mergeCell ref="P655:Q655"/>
    <mergeCell ref="R655:S655"/>
    <mergeCell ref="T655:U655"/>
    <mergeCell ref="V655:X655"/>
    <mergeCell ref="A654:L654"/>
    <mergeCell ref="M654:O654"/>
    <mergeCell ref="P654:Q654"/>
    <mergeCell ref="R654:S654"/>
    <mergeCell ref="T654:U654"/>
    <mergeCell ref="V654:X654"/>
    <mergeCell ref="A653:L653"/>
    <mergeCell ref="M653:O653"/>
    <mergeCell ref="P653:Q653"/>
    <mergeCell ref="R653:S653"/>
    <mergeCell ref="T653:U653"/>
    <mergeCell ref="V653:X653"/>
    <mergeCell ref="A651:AB651"/>
    <mergeCell ref="A652:L652"/>
    <mergeCell ref="M652:O652"/>
    <mergeCell ref="P652:Q652"/>
    <mergeCell ref="R652:S652"/>
    <mergeCell ref="T652:U652"/>
    <mergeCell ref="V652:X652"/>
    <mergeCell ref="A650:L650"/>
    <mergeCell ref="M650:O650"/>
    <mergeCell ref="P650:Q650"/>
    <mergeCell ref="R650:S650"/>
    <mergeCell ref="T650:U650"/>
    <mergeCell ref="V650:X650"/>
    <mergeCell ref="A648:AB648"/>
    <mergeCell ref="A649:L649"/>
    <mergeCell ref="M649:O649"/>
    <mergeCell ref="P649:Q649"/>
    <mergeCell ref="R649:S649"/>
    <mergeCell ref="T649:U649"/>
    <mergeCell ref="V649:X649"/>
    <mergeCell ref="A647:L647"/>
    <mergeCell ref="M647:O647"/>
    <mergeCell ref="P647:Q647"/>
    <mergeCell ref="R647:S647"/>
    <mergeCell ref="T647:U647"/>
    <mergeCell ref="V647:X647"/>
    <mergeCell ref="A646:L646"/>
    <mergeCell ref="M646:O646"/>
    <mergeCell ref="P646:Q646"/>
    <mergeCell ref="R646:S646"/>
    <mergeCell ref="T646:U646"/>
    <mergeCell ref="V646:X646"/>
    <mergeCell ref="A645:L645"/>
    <mergeCell ref="M645:O645"/>
    <mergeCell ref="P645:Q645"/>
    <mergeCell ref="R645:S645"/>
    <mergeCell ref="T645:U645"/>
    <mergeCell ref="V645:X645"/>
    <mergeCell ref="A644:L644"/>
    <mergeCell ref="M644:O644"/>
    <mergeCell ref="P644:Q644"/>
    <mergeCell ref="R644:S644"/>
    <mergeCell ref="T644:U644"/>
    <mergeCell ref="V644:X644"/>
    <mergeCell ref="A642:AB642"/>
    <mergeCell ref="A643:L643"/>
    <mergeCell ref="M643:O643"/>
    <mergeCell ref="P643:Q643"/>
    <mergeCell ref="R643:S643"/>
    <mergeCell ref="T643:U643"/>
    <mergeCell ref="V643:X643"/>
    <mergeCell ref="Z640:Z641"/>
    <mergeCell ref="AA640:AA641"/>
    <mergeCell ref="AB640:AB641"/>
    <mergeCell ref="P641:Q641"/>
    <mergeCell ref="R641:S641"/>
    <mergeCell ref="T641:U641"/>
    <mergeCell ref="A636:AB636"/>
    <mergeCell ref="N637:AB637"/>
    <mergeCell ref="N638:AB638"/>
    <mergeCell ref="A639:Z639"/>
    <mergeCell ref="AA639:AB639"/>
    <mergeCell ref="A640:L641"/>
    <mergeCell ref="M640:O641"/>
    <mergeCell ref="P640:U640"/>
    <mergeCell ref="V640:X641"/>
    <mergeCell ref="Y640:Y641"/>
    <mergeCell ref="A634:O634"/>
    <mergeCell ref="P634:Q634"/>
    <mergeCell ref="R634:S634"/>
    <mergeCell ref="T634:U634"/>
    <mergeCell ref="V634:X634"/>
    <mergeCell ref="A635:AB635"/>
    <mergeCell ref="A633:L633"/>
    <mergeCell ref="M633:O633"/>
    <mergeCell ref="P633:Q633"/>
    <mergeCell ref="R633:S633"/>
    <mergeCell ref="T633:U633"/>
    <mergeCell ref="V633:X633"/>
    <mergeCell ref="A632:L632"/>
    <mergeCell ref="M632:O632"/>
    <mergeCell ref="P632:Q632"/>
    <mergeCell ref="R632:S632"/>
    <mergeCell ref="T632:U632"/>
    <mergeCell ref="V632:X632"/>
    <mergeCell ref="A631:L631"/>
    <mergeCell ref="M631:O631"/>
    <mergeCell ref="P631:Q631"/>
    <mergeCell ref="R631:S631"/>
    <mergeCell ref="T631:U631"/>
    <mergeCell ref="V631:X631"/>
    <mergeCell ref="A630:L630"/>
    <mergeCell ref="M630:O630"/>
    <mergeCell ref="P630:Q630"/>
    <mergeCell ref="R630:S630"/>
    <mergeCell ref="T630:U630"/>
    <mergeCell ref="V630:X630"/>
    <mergeCell ref="A628:AB628"/>
    <mergeCell ref="A629:L629"/>
    <mergeCell ref="M629:O629"/>
    <mergeCell ref="P629:Q629"/>
    <mergeCell ref="R629:S629"/>
    <mergeCell ref="T629:U629"/>
    <mergeCell ref="V629:X629"/>
    <mergeCell ref="A627:L627"/>
    <mergeCell ref="M627:O627"/>
    <mergeCell ref="P627:Q627"/>
    <mergeCell ref="R627:S627"/>
    <mergeCell ref="T627:U627"/>
    <mergeCell ref="V627:X627"/>
    <mergeCell ref="A626:L626"/>
    <mergeCell ref="M626:O626"/>
    <mergeCell ref="P626:Q626"/>
    <mergeCell ref="R626:S626"/>
    <mergeCell ref="T626:U626"/>
    <mergeCell ref="V626:X626"/>
    <mergeCell ref="A624:AB624"/>
    <mergeCell ref="A625:L625"/>
    <mergeCell ref="M625:O625"/>
    <mergeCell ref="P625:Q625"/>
    <mergeCell ref="R625:S625"/>
    <mergeCell ref="T625:U625"/>
    <mergeCell ref="V625:X625"/>
    <mergeCell ref="A623:L623"/>
    <mergeCell ref="M623:O623"/>
    <mergeCell ref="P623:Q623"/>
    <mergeCell ref="R623:S623"/>
    <mergeCell ref="T623:U623"/>
    <mergeCell ref="V623:X623"/>
    <mergeCell ref="A622:L622"/>
    <mergeCell ref="M622:O622"/>
    <mergeCell ref="P622:Q622"/>
    <mergeCell ref="R622:S622"/>
    <mergeCell ref="T622:U622"/>
    <mergeCell ref="V622:X622"/>
    <mergeCell ref="A621:L621"/>
    <mergeCell ref="M621:O621"/>
    <mergeCell ref="P621:Q621"/>
    <mergeCell ref="R621:S621"/>
    <mergeCell ref="T621:U621"/>
    <mergeCell ref="V621:X621"/>
    <mergeCell ref="A620:L620"/>
    <mergeCell ref="M620:O620"/>
    <mergeCell ref="P620:Q620"/>
    <mergeCell ref="R620:S620"/>
    <mergeCell ref="T620:U620"/>
    <mergeCell ref="V620:X620"/>
    <mergeCell ref="A619:L619"/>
    <mergeCell ref="M619:O619"/>
    <mergeCell ref="P619:Q619"/>
    <mergeCell ref="R619:S619"/>
    <mergeCell ref="T619:U619"/>
    <mergeCell ref="V619:X619"/>
    <mergeCell ref="A618:L618"/>
    <mergeCell ref="M618:O618"/>
    <mergeCell ref="P618:Q618"/>
    <mergeCell ref="R618:S618"/>
    <mergeCell ref="T618:U618"/>
    <mergeCell ref="V618:X618"/>
    <mergeCell ref="A616:AB616"/>
    <mergeCell ref="A617:L617"/>
    <mergeCell ref="M617:O617"/>
    <mergeCell ref="P617:Q617"/>
    <mergeCell ref="R617:S617"/>
    <mergeCell ref="T617:U617"/>
    <mergeCell ref="V617:X617"/>
    <mergeCell ref="A615:L615"/>
    <mergeCell ref="M615:O615"/>
    <mergeCell ref="P615:Q615"/>
    <mergeCell ref="R615:S615"/>
    <mergeCell ref="T615:U615"/>
    <mergeCell ref="V615:X615"/>
    <mergeCell ref="A613:AB613"/>
    <mergeCell ref="A614:L614"/>
    <mergeCell ref="M614:O614"/>
    <mergeCell ref="P614:Q614"/>
    <mergeCell ref="R614:S614"/>
    <mergeCell ref="T614:U614"/>
    <mergeCell ref="V614:X614"/>
    <mergeCell ref="A612:L612"/>
    <mergeCell ref="M612:O612"/>
    <mergeCell ref="P612:Q612"/>
    <mergeCell ref="R612:S612"/>
    <mergeCell ref="T612:U612"/>
    <mergeCell ref="V612:X612"/>
    <mergeCell ref="A611:L611"/>
    <mergeCell ref="M611:O611"/>
    <mergeCell ref="P611:Q611"/>
    <mergeCell ref="R611:S611"/>
    <mergeCell ref="T611:U611"/>
    <mergeCell ref="V611:X611"/>
    <mergeCell ref="A610:L610"/>
    <mergeCell ref="M610:O610"/>
    <mergeCell ref="P610:Q610"/>
    <mergeCell ref="R610:S610"/>
    <mergeCell ref="T610:U610"/>
    <mergeCell ref="V610:X610"/>
    <mergeCell ref="A609:L609"/>
    <mergeCell ref="M609:O609"/>
    <mergeCell ref="P609:Q609"/>
    <mergeCell ref="R609:S609"/>
    <mergeCell ref="T609:U609"/>
    <mergeCell ref="V609:X609"/>
    <mergeCell ref="A608:L608"/>
    <mergeCell ref="M608:O608"/>
    <mergeCell ref="P608:Q608"/>
    <mergeCell ref="R608:S608"/>
    <mergeCell ref="T608:U608"/>
    <mergeCell ref="V608:X608"/>
    <mergeCell ref="A606:AB606"/>
    <mergeCell ref="A607:L607"/>
    <mergeCell ref="M607:O607"/>
    <mergeCell ref="P607:Q607"/>
    <mergeCell ref="R607:S607"/>
    <mergeCell ref="T607:U607"/>
    <mergeCell ref="V607:X607"/>
    <mergeCell ref="Z604:Z605"/>
    <mergeCell ref="AA604:AA605"/>
    <mergeCell ref="AB604:AB605"/>
    <mergeCell ref="P605:Q605"/>
    <mergeCell ref="R605:S605"/>
    <mergeCell ref="T605:U605"/>
    <mergeCell ref="A600:AB600"/>
    <mergeCell ref="N601:AB601"/>
    <mergeCell ref="N602:AB602"/>
    <mergeCell ref="A603:Z603"/>
    <mergeCell ref="AA603:AB603"/>
    <mergeCell ref="A604:L605"/>
    <mergeCell ref="M604:O605"/>
    <mergeCell ref="P604:U604"/>
    <mergeCell ref="V604:X605"/>
    <mergeCell ref="Y604:Y605"/>
    <mergeCell ref="A598:O598"/>
    <mergeCell ref="P598:Q598"/>
    <mergeCell ref="R598:S598"/>
    <mergeCell ref="T598:U598"/>
    <mergeCell ref="V598:X598"/>
    <mergeCell ref="A599:AB599"/>
    <mergeCell ref="A597:L597"/>
    <mergeCell ref="M597:O597"/>
    <mergeCell ref="P597:Q597"/>
    <mergeCell ref="R597:S597"/>
    <mergeCell ref="T597:U597"/>
    <mergeCell ref="V597:X597"/>
    <mergeCell ref="A596:L596"/>
    <mergeCell ref="M596:O596"/>
    <mergeCell ref="P596:Q596"/>
    <mergeCell ref="R596:S596"/>
    <mergeCell ref="T596:U596"/>
    <mergeCell ref="V596:X596"/>
    <mergeCell ref="A595:L595"/>
    <mergeCell ref="M595:O595"/>
    <mergeCell ref="P595:Q595"/>
    <mergeCell ref="R595:S595"/>
    <mergeCell ref="T595:U595"/>
    <mergeCell ref="V595:X595"/>
    <mergeCell ref="A594:L594"/>
    <mergeCell ref="M594:O594"/>
    <mergeCell ref="P594:Q594"/>
    <mergeCell ref="R594:S594"/>
    <mergeCell ref="T594:U594"/>
    <mergeCell ref="V594:X594"/>
    <mergeCell ref="A593:L593"/>
    <mergeCell ref="M593:O593"/>
    <mergeCell ref="P593:Q593"/>
    <mergeCell ref="R593:S593"/>
    <mergeCell ref="T593:U593"/>
    <mergeCell ref="V593:X593"/>
    <mergeCell ref="A591:AB591"/>
    <mergeCell ref="A592:L592"/>
    <mergeCell ref="M592:O592"/>
    <mergeCell ref="P592:Q592"/>
    <mergeCell ref="R592:S592"/>
    <mergeCell ref="T592:U592"/>
    <mergeCell ref="V592:X592"/>
    <mergeCell ref="A590:L590"/>
    <mergeCell ref="M590:O590"/>
    <mergeCell ref="P590:Q590"/>
    <mergeCell ref="R590:S590"/>
    <mergeCell ref="T590:U590"/>
    <mergeCell ref="V590:X590"/>
    <mergeCell ref="A589:L589"/>
    <mergeCell ref="M589:O589"/>
    <mergeCell ref="P589:Q589"/>
    <mergeCell ref="R589:S589"/>
    <mergeCell ref="T589:U589"/>
    <mergeCell ref="V589:X589"/>
    <mergeCell ref="A587:AB587"/>
    <mergeCell ref="A588:L588"/>
    <mergeCell ref="M588:O588"/>
    <mergeCell ref="P588:Q588"/>
    <mergeCell ref="R588:S588"/>
    <mergeCell ref="T588:U588"/>
    <mergeCell ref="V588:X588"/>
    <mergeCell ref="A586:L586"/>
    <mergeCell ref="M586:O586"/>
    <mergeCell ref="P586:Q586"/>
    <mergeCell ref="R586:S586"/>
    <mergeCell ref="T586:U586"/>
    <mergeCell ref="V586:X586"/>
    <mergeCell ref="A585:L585"/>
    <mergeCell ref="M585:O585"/>
    <mergeCell ref="P585:Q585"/>
    <mergeCell ref="R585:S585"/>
    <mergeCell ref="T585:U585"/>
    <mergeCell ref="V585:X585"/>
    <mergeCell ref="A584:L584"/>
    <mergeCell ref="M584:O584"/>
    <mergeCell ref="P584:Q584"/>
    <mergeCell ref="R584:S584"/>
    <mergeCell ref="T584:U584"/>
    <mergeCell ref="V584:X584"/>
    <mergeCell ref="A583:L583"/>
    <mergeCell ref="M583:O583"/>
    <mergeCell ref="P583:Q583"/>
    <mergeCell ref="R583:S583"/>
    <mergeCell ref="T583:U583"/>
    <mergeCell ref="V583:X583"/>
    <mergeCell ref="A582:L582"/>
    <mergeCell ref="M582:O582"/>
    <mergeCell ref="P582:Q582"/>
    <mergeCell ref="R582:S582"/>
    <mergeCell ref="T582:U582"/>
    <mergeCell ref="V582:X582"/>
    <mergeCell ref="A580:AB580"/>
    <mergeCell ref="A581:L581"/>
    <mergeCell ref="M581:O581"/>
    <mergeCell ref="P581:Q581"/>
    <mergeCell ref="R581:S581"/>
    <mergeCell ref="T581:U581"/>
    <mergeCell ref="V581:X581"/>
    <mergeCell ref="A579:L579"/>
    <mergeCell ref="M579:O579"/>
    <mergeCell ref="P579:Q579"/>
    <mergeCell ref="R579:S579"/>
    <mergeCell ref="T579:U579"/>
    <mergeCell ref="V579:X579"/>
    <mergeCell ref="A577:AB577"/>
    <mergeCell ref="A578:L578"/>
    <mergeCell ref="M578:O578"/>
    <mergeCell ref="P578:Q578"/>
    <mergeCell ref="R578:S578"/>
    <mergeCell ref="T578:U578"/>
    <mergeCell ref="V578:X578"/>
    <mergeCell ref="A576:L576"/>
    <mergeCell ref="M576:O576"/>
    <mergeCell ref="P576:Q576"/>
    <mergeCell ref="R576:S576"/>
    <mergeCell ref="T576:U576"/>
    <mergeCell ref="V576:X576"/>
    <mergeCell ref="A575:L575"/>
    <mergeCell ref="M575:O575"/>
    <mergeCell ref="P575:Q575"/>
    <mergeCell ref="R575:S575"/>
    <mergeCell ref="T575:U575"/>
    <mergeCell ref="V575:X575"/>
    <mergeCell ref="A574:L574"/>
    <mergeCell ref="M574:O574"/>
    <mergeCell ref="P574:Q574"/>
    <mergeCell ref="R574:S574"/>
    <mergeCell ref="T574:U574"/>
    <mergeCell ref="V574:X574"/>
    <mergeCell ref="A573:L573"/>
    <mergeCell ref="M573:O573"/>
    <mergeCell ref="P573:Q573"/>
    <mergeCell ref="R573:S573"/>
    <mergeCell ref="T573:U573"/>
    <mergeCell ref="V573:X573"/>
    <mergeCell ref="A572:L572"/>
    <mergeCell ref="M572:O572"/>
    <mergeCell ref="P572:Q572"/>
    <mergeCell ref="R572:S572"/>
    <mergeCell ref="T572:U572"/>
    <mergeCell ref="V572:X572"/>
    <mergeCell ref="A570:AB570"/>
    <mergeCell ref="A571:L571"/>
    <mergeCell ref="M571:O571"/>
    <mergeCell ref="P571:Q571"/>
    <mergeCell ref="R571:S571"/>
    <mergeCell ref="T571:U571"/>
    <mergeCell ref="V571:X571"/>
    <mergeCell ref="Z568:Z569"/>
    <mergeCell ref="AA568:AA569"/>
    <mergeCell ref="AB568:AB569"/>
    <mergeCell ref="P569:Q569"/>
    <mergeCell ref="R569:S569"/>
    <mergeCell ref="T569:U569"/>
    <mergeCell ref="A564:AB564"/>
    <mergeCell ref="N565:AB565"/>
    <mergeCell ref="N566:AB566"/>
    <mergeCell ref="A567:Z567"/>
    <mergeCell ref="AA567:AB567"/>
    <mergeCell ref="A568:L569"/>
    <mergeCell ref="M568:O569"/>
    <mergeCell ref="P568:U568"/>
    <mergeCell ref="V568:X569"/>
    <mergeCell ref="Y568:Y569"/>
    <mergeCell ref="A562:O562"/>
    <mergeCell ref="P562:Q562"/>
    <mergeCell ref="R562:S562"/>
    <mergeCell ref="T562:U562"/>
    <mergeCell ref="V562:X562"/>
    <mergeCell ref="A563:AB563"/>
    <mergeCell ref="A561:L561"/>
    <mergeCell ref="M561:O561"/>
    <mergeCell ref="P561:Q561"/>
    <mergeCell ref="R561:S561"/>
    <mergeCell ref="T561:U561"/>
    <mergeCell ref="V561:X561"/>
    <mergeCell ref="A560:L560"/>
    <mergeCell ref="M560:O560"/>
    <mergeCell ref="P560:Q560"/>
    <mergeCell ref="R560:S560"/>
    <mergeCell ref="T560:U560"/>
    <mergeCell ref="V560:X560"/>
    <mergeCell ref="A559:L559"/>
    <mergeCell ref="M559:O559"/>
    <mergeCell ref="P559:Q559"/>
    <mergeCell ref="R559:S559"/>
    <mergeCell ref="T559:U559"/>
    <mergeCell ref="V559:X559"/>
    <mergeCell ref="A558:L558"/>
    <mergeCell ref="M558:O558"/>
    <mergeCell ref="P558:Q558"/>
    <mergeCell ref="R558:S558"/>
    <mergeCell ref="T558:U558"/>
    <mergeCell ref="V558:X558"/>
    <mergeCell ref="A557:L557"/>
    <mergeCell ref="M557:O557"/>
    <mergeCell ref="P557:Q557"/>
    <mergeCell ref="R557:S557"/>
    <mergeCell ref="T557:U557"/>
    <mergeCell ref="V557:X557"/>
    <mergeCell ref="A555:AB555"/>
    <mergeCell ref="A556:L556"/>
    <mergeCell ref="M556:O556"/>
    <mergeCell ref="P556:Q556"/>
    <mergeCell ref="R556:S556"/>
    <mergeCell ref="T556:U556"/>
    <mergeCell ref="V556:X556"/>
    <mergeCell ref="A554:L554"/>
    <mergeCell ref="M554:O554"/>
    <mergeCell ref="P554:Q554"/>
    <mergeCell ref="R554:S554"/>
    <mergeCell ref="T554:U554"/>
    <mergeCell ref="V554:X554"/>
    <mergeCell ref="A553:L553"/>
    <mergeCell ref="M553:O553"/>
    <mergeCell ref="P553:Q553"/>
    <mergeCell ref="R553:S553"/>
    <mergeCell ref="T553:U553"/>
    <mergeCell ref="V553:X553"/>
    <mergeCell ref="A551:AB551"/>
    <mergeCell ref="A552:L552"/>
    <mergeCell ref="M552:O552"/>
    <mergeCell ref="P552:Q552"/>
    <mergeCell ref="R552:S552"/>
    <mergeCell ref="T552:U552"/>
    <mergeCell ref="V552:X552"/>
    <mergeCell ref="A550:L550"/>
    <mergeCell ref="M550:O550"/>
    <mergeCell ref="P550:Q550"/>
    <mergeCell ref="R550:S550"/>
    <mergeCell ref="T550:U550"/>
    <mergeCell ref="V550:X550"/>
    <mergeCell ref="A549:L549"/>
    <mergeCell ref="M549:O549"/>
    <mergeCell ref="P549:Q549"/>
    <mergeCell ref="R549:S549"/>
    <mergeCell ref="T549:U549"/>
    <mergeCell ref="V549:X549"/>
    <mergeCell ref="A548:L548"/>
    <mergeCell ref="M548:O548"/>
    <mergeCell ref="P548:Q548"/>
    <mergeCell ref="R548:S548"/>
    <mergeCell ref="T548:U548"/>
    <mergeCell ref="V548:X548"/>
    <mergeCell ref="A547:L547"/>
    <mergeCell ref="M547:O547"/>
    <mergeCell ref="P547:Q547"/>
    <mergeCell ref="R547:S547"/>
    <mergeCell ref="T547:U547"/>
    <mergeCell ref="V547:X547"/>
    <mergeCell ref="A546:L546"/>
    <mergeCell ref="M546:O546"/>
    <mergeCell ref="P546:Q546"/>
    <mergeCell ref="R546:S546"/>
    <mergeCell ref="T546:U546"/>
    <mergeCell ref="V546:X546"/>
    <mergeCell ref="A545:L545"/>
    <mergeCell ref="M545:O545"/>
    <mergeCell ref="P545:Q545"/>
    <mergeCell ref="R545:S545"/>
    <mergeCell ref="T545:U545"/>
    <mergeCell ref="V545:X545"/>
    <mergeCell ref="A544:L544"/>
    <mergeCell ref="M544:O544"/>
    <mergeCell ref="P544:Q544"/>
    <mergeCell ref="R544:S544"/>
    <mergeCell ref="T544:U544"/>
    <mergeCell ref="V544:X544"/>
    <mergeCell ref="A542:AB542"/>
    <mergeCell ref="A543:L543"/>
    <mergeCell ref="M543:O543"/>
    <mergeCell ref="P543:Q543"/>
    <mergeCell ref="R543:S543"/>
    <mergeCell ref="T543:U543"/>
    <mergeCell ref="V543:X543"/>
    <mergeCell ref="A541:L541"/>
    <mergeCell ref="M541:O541"/>
    <mergeCell ref="P541:Q541"/>
    <mergeCell ref="R541:S541"/>
    <mergeCell ref="T541:U541"/>
    <mergeCell ref="V541:X541"/>
    <mergeCell ref="A539:AB539"/>
    <mergeCell ref="A540:L540"/>
    <mergeCell ref="M540:O540"/>
    <mergeCell ref="P540:Q540"/>
    <mergeCell ref="R540:S540"/>
    <mergeCell ref="T540:U540"/>
    <mergeCell ref="V540:X540"/>
    <mergeCell ref="A538:L538"/>
    <mergeCell ref="M538:O538"/>
    <mergeCell ref="P538:Q538"/>
    <mergeCell ref="R538:S538"/>
    <mergeCell ref="T538:U538"/>
    <mergeCell ref="V538:X538"/>
    <mergeCell ref="A537:L537"/>
    <mergeCell ref="M537:O537"/>
    <mergeCell ref="P537:Q537"/>
    <mergeCell ref="R537:S537"/>
    <mergeCell ref="T537:U537"/>
    <mergeCell ref="V537:X537"/>
    <mergeCell ref="A536:L536"/>
    <mergeCell ref="M536:O536"/>
    <mergeCell ref="P536:Q536"/>
    <mergeCell ref="R536:S536"/>
    <mergeCell ref="T536:U536"/>
    <mergeCell ref="V536:X536"/>
    <mergeCell ref="A535:L535"/>
    <mergeCell ref="M535:O535"/>
    <mergeCell ref="P535:Q535"/>
    <mergeCell ref="R535:S535"/>
    <mergeCell ref="T535:U535"/>
    <mergeCell ref="V535:X535"/>
    <mergeCell ref="A533:AB533"/>
    <mergeCell ref="A534:L534"/>
    <mergeCell ref="M534:O534"/>
    <mergeCell ref="P534:Q534"/>
    <mergeCell ref="R534:S534"/>
    <mergeCell ref="T534:U534"/>
    <mergeCell ref="V534:X534"/>
    <mergeCell ref="Z531:Z532"/>
    <mergeCell ref="AA531:AA532"/>
    <mergeCell ref="AB531:AB532"/>
    <mergeCell ref="P532:Q532"/>
    <mergeCell ref="R532:S532"/>
    <mergeCell ref="T532:U532"/>
    <mergeCell ref="A527:AB527"/>
    <mergeCell ref="N528:AB528"/>
    <mergeCell ref="N529:AB529"/>
    <mergeCell ref="A530:Z530"/>
    <mergeCell ref="AA530:AB530"/>
    <mergeCell ref="A531:L532"/>
    <mergeCell ref="M531:O532"/>
    <mergeCell ref="P531:U531"/>
    <mergeCell ref="V531:X532"/>
    <mergeCell ref="Y531:Y532"/>
    <mergeCell ref="A525:O525"/>
    <mergeCell ref="P525:Q525"/>
    <mergeCell ref="R525:S525"/>
    <mergeCell ref="T525:U525"/>
    <mergeCell ref="V525:X525"/>
    <mergeCell ref="A526:AB526"/>
    <mergeCell ref="A524:L524"/>
    <mergeCell ref="M524:O524"/>
    <mergeCell ref="P524:Q524"/>
    <mergeCell ref="R524:S524"/>
    <mergeCell ref="T524:U524"/>
    <mergeCell ref="V524:X524"/>
    <mergeCell ref="A523:L523"/>
    <mergeCell ref="M523:O523"/>
    <mergeCell ref="P523:Q523"/>
    <mergeCell ref="R523:S523"/>
    <mergeCell ref="T523:U523"/>
    <mergeCell ref="V523:X523"/>
    <mergeCell ref="A522:L522"/>
    <mergeCell ref="M522:O522"/>
    <mergeCell ref="P522:Q522"/>
    <mergeCell ref="R522:S522"/>
    <mergeCell ref="T522:U522"/>
    <mergeCell ref="V522:X522"/>
    <mergeCell ref="A521:L521"/>
    <mergeCell ref="M521:N521"/>
    <mergeCell ref="P521:Q521"/>
    <mergeCell ref="R521:S521"/>
    <mergeCell ref="T521:U521"/>
    <mergeCell ref="W521:X521"/>
    <mergeCell ref="A519:AB519"/>
    <mergeCell ref="A520:L520"/>
    <mergeCell ref="M520:O520"/>
    <mergeCell ref="P520:Q520"/>
    <mergeCell ref="R520:S520"/>
    <mergeCell ref="T520:U520"/>
    <mergeCell ref="V520:X520"/>
    <mergeCell ref="A518:L518"/>
    <mergeCell ref="M518:O518"/>
    <mergeCell ref="P518:Q518"/>
    <mergeCell ref="R518:S518"/>
    <mergeCell ref="T518:U518"/>
    <mergeCell ref="V518:X518"/>
    <mergeCell ref="A517:L517"/>
    <mergeCell ref="M517:O517"/>
    <mergeCell ref="P517:Q517"/>
    <mergeCell ref="R517:S517"/>
    <mergeCell ref="T517:U517"/>
    <mergeCell ref="V517:X517"/>
    <mergeCell ref="A515:AB515"/>
    <mergeCell ref="A516:L516"/>
    <mergeCell ref="M516:O516"/>
    <mergeCell ref="P516:Q516"/>
    <mergeCell ref="R516:S516"/>
    <mergeCell ref="T516:U516"/>
    <mergeCell ref="V516:X516"/>
    <mergeCell ref="A514:L514"/>
    <mergeCell ref="M514:O514"/>
    <mergeCell ref="P514:Q514"/>
    <mergeCell ref="R514:S514"/>
    <mergeCell ref="T514:U514"/>
    <mergeCell ref="V514:X514"/>
    <mergeCell ref="A513:L513"/>
    <mergeCell ref="M513:O513"/>
    <mergeCell ref="P513:Q513"/>
    <mergeCell ref="R513:S513"/>
    <mergeCell ref="T513:U513"/>
    <mergeCell ref="V513:X513"/>
    <mergeCell ref="A512:L512"/>
    <mergeCell ref="M512:O512"/>
    <mergeCell ref="P512:Q512"/>
    <mergeCell ref="R512:S512"/>
    <mergeCell ref="T512:U512"/>
    <mergeCell ref="V512:X512"/>
    <mergeCell ref="A511:L511"/>
    <mergeCell ref="M511:O511"/>
    <mergeCell ref="P511:Q511"/>
    <mergeCell ref="R511:S511"/>
    <mergeCell ref="T511:U511"/>
    <mergeCell ref="V511:X511"/>
    <mergeCell ref="A510:L510"/>
    <mergeCell ref="M510:O510"/>
    <mergeCell ref="P510:Q510"/>
    <mergeCell ref="R510:S510"/>
    <mergeCell ref="T510:U510"/>
    <mergeCell ref="V510:X510"/>
    <mergeCell ref="A509:L509"/>
    <mergeCell ref="M509:O509"/>
    <mergeCell ref="P509:Q509"/>
    <mergeCell ref="R509:S509"/>
    <mergeCell ref="T509:U509"/>
    <mergeCell ref="V509:X509"/>
    <mergeCell ref="A508:L508"/>
    <mergeCell ref="M508:O508"/>
    <mergeCell ref="P508:Q508"/>
    <mergeCell ref="R508:S508"/>
    <mergeCell ref="T508:U508"/>
    <mergeCell ref="V508:X508"/>
    <mergeCell ref="A506:AB506"/>
    <mergeCell ref="A507:L507"/>
    <mergeCell ref="M507:O507"/>
    <mergeCell ref="P507:Q507"/>
    <mergeCell ref="R507:S507"/>
    <mergeCell ref="T507:U507"/>
    <mergeCell ref="V507:X507"/>
    <mergeCell ref="A505:L505"/>
    <mergeCell ref="M505:O505"/>
    <mergeCell ref="P505:Q505"/>
    <mergeCell ref="R505:S505"/>
    <mergeCell ref="T505:U505"/>
    <mergeCell ref="V505:X505"/>
    <mergeCell ref="A503:AB503"/>
    <mergeCell ref="A504:L504"/>
    <mergeCell ref="M504:O504"/>
    <mergeCell ref="P504:Q504"/>
    <mergeCell ref="R504:S504"/>
    <mergeCell ref="T504:U504"/>
    <mergeCell ref="V504:X504"/>
    <mergeCell ref="A502:L502"/>
    <mergeCell ref="M502:O502"/>
    <mergeCell ref="P502:Q502"/>
    <mergeCell ref="R502:S502"/>
    <mergeCell ref="T502:U502"/>
    <mergeCell ref="V502:X502"/>
    <mergeCell ref="A501:L501"/>
    <mergeCell ref="M501:O501"/>
    <mergeCell ref="P501:Q501"/>
    <mergeCell ref="R501:S501"/>
    <mergeCell ref="T501:U501"/>
    <mergeCell ref="V501:X501"/>
    <mergeCell ref="A500:L500"/>
    <mergeCell ref="M500:O500"/>
    <mergeCell ref="P500:Q500"/>
    <mergeCell ref="R500:S500"/>
    <mergeCell ref="T500:U500"/>
    <mergeCell ref="V500:X500"/>
    <mergeCell ref="A499:L499"/>
    <mergeCell ref="M499:O499"/>
    <mergeCell ref="P499:Q499"/>
    <mergeCell ref="R499:S499"/>
    <mergeCell ref="T499:U499"/>
    <mergeCell ref="V499:X499"/>
    <mergeCell ref="A497:AB497"/>
    <mergeCell ref="A498:L498"/>
    <mergeCell ref="M498:O498"/>
    <mergeCell ref="P498:Q498"/>
    <mergeCell ref="R498:S498"/>
    <mergeCell ref="T498:U498"/>
    <mergeCell ref="V498:X498"/>
    <mergeCell ref="Z495:Z496"/>
    <mergeCell ref="AA495:AA496"/>
    <mergeCell ref="AB495:AB496"/>
    <mergeCell ref="P496:Q496"/>
    <mergeCell ref="R496:S496"/>
    <mergeCell ref="T496:U496"/>
    <mergeCell ref="A491:AB491"/>
    <mergeCell ref="N492:AB492"/>
    <mergeCell ref="N493:AB493"/>
    <mergeCell ref="A494:Z494"/>
    <mergeCell ref="AA494:AB494"/>
    <mergeCell ref="A495:L496"/>
    <mergeCell ref="M495:O496"/>
    <mergeCell ref="P495:U495"/>
    <mergeCell ref="V495:X496"/>
    <mergeCell ref="Y495:Y496"/>
    <mergeCell ref="A489:O489"/>
    <mergeCell ref="P489:Q489"/>
    <mergeCell ref="R489:S489"/>
    <mergeCell ref="T489:U489"/>
    <mergeCell ref="V489:X489"/>
    <mergeCell ref="A490:AB490"/>
    <mergeCell ref="A488:L488"/>
    <mergeCell ref="M488:O488"/>
    <mergeCell ref="P488:Q488"/>
    <mergeCell ref="R488:S488"/>
    <mergeCell ref="T488:U488"/>
    <mergeCell ref="V488:X488"/>
    <mergeCell ref="A487:L487"/>
    <mergeCell ref="M487:O487"/>
    <mergeCell ref="P487:Q487"/>
    <mergeCell ref="R487:S487"/>
    <mergeCell ref="T487:U487"/>
    <mergeCell ref="V487:X487"/>
    <mergeCell ref="A486:L486"/>
    <mergeCell ref="M486:O486"/>
    <mergeCell ref="P486:Q486"/>
    <mergeCell ref="R486:S486"/>
    <mergeCell ref="T486:U486"/>
    <mergeCell ref="V486:X486"/>
    <mergeCell ref="A484:AB484"/>
    <mergeCell ref="A485:L485"/>
    <mergeCell ref="M485:O485"/>
    <mergeCell ref="P485:Q485"/>
    <mergeCell ref="R485:S485"/>
    <mergeCell ref="T485:U485"/>
    <mergeCell ref="V485:X485"/>
    <mergeCell ref="A483:L483"/>
    <mergeCell ref="M483:O483"/>
    <mergeCell ref="P483:Q483"/>
    <mergeCell ref="R483:S483"/>
    <mergeCell ref="T483:U483"/>
    <mergeCell ref="V483:X483"/>
    <mergeCell ref="A482:L482"/>
    <mergeCell ref="M482:O482"/>
    <mergeCell ref="P482:Q482"/>
    <mergeCell ref="R482:S482"/>
    <mergeCell ref="T482:U482"/>
    <mergeCell ref="V482:X482"/>
    <mergeCell ref="A480:AB480"/>
    <mergeCell ref="A481:L481"/>
    <mergeCell ref="M481:O481"/>
    <mergeCell ref="P481:Q481"/>
    <mergeCell ref="R481:S481"/>
    <mergeCell ref="T481:U481"/>
    <mergeCell ref="V481:X481"/>
    <mergeCell ref="A479:L479"/>
    <mergeCell ref="M479:O479"/>
    <mergeCell ref="P479:Q479"/>
    <mergeCell ref="R479:S479"/>
    <mergeCell ref="T479:U479"/>
    <mergeCell ref="V479:X479"/>
    <mergeCell ref="A478:L478"/>
    <mergeCell ref="M478:O478"/>
    <mergeCell ref="P478:Q478"/>
    <mergeCell ref="R478:S478"/>
    <mergeCell ref="T478:U478"/>
    <mergeCell ref="V478:X478"/>
    <mergeCell ref="A477:L477"/>
    <mergeCell ref="M477:O477"/>
    <mergeCell ref="P477:Q477"/>
    <mergeCell ref="R477:S477"/>
    <mergeCell ref="T477:U477"/>
    <mergeCell ref="V477:X477"/>
    <mergeCell ref="A476:L476"/>
    <mergeCell ref="M476:O476"/>
    <mergeCell ref="P476:Q476"/>
    <mergeCell ref="R476:S476"/>
    <mergeCell ref="T476:U476"/>
    <mergeCell ref="V476:X476"/>
    <mergeCell ref="A475:L475"/>
    <mergeCell ref="M475:O475"/>
    <mergeCell ref="P475:Q475"/>
    <mergeCell ref="R475:S475"/>
    <mergeCell ref="T475:U475"/>
    <mergeCell ref="V475:X475"/>
    <mergeCell ref="A474:L474"/>
    <mergeCell ref="M474:O474"/>
    <mergeCell ref="P474:Q474"/>
    <mergeCell ref="R474:S474"/>
    <mergeCell ref="T474:U474"/>
    <mergeCell ref="V474:X474"/>
    <mergeCell ref="A472:AB472"/>
    <mergeCell ref="A473:L473"/>
    <mergeCell ref="M473:O473"/>
    <mergeCell ref="P473:Q473"/>
    <mergeCell ref="R473:S473"/>
    <mergeCell ref="T473:U473"/>
    <mergeCell ref="V473:X473"/>
    <mergeCell ref="A471:L471"/>
    <mergeCell ref="M471:O471"/>
    <mergeCell ref="P471:Q471"/>
    <mergeCell ref="R471:S471"/>
    <mergeCell ref="T471:U471"/>
    <mergeCell ref="V471:X471"/>
    <mergeCell ref="A469:AB469"/>
    <mergeCell ref="A470:L470"/>
    <mergeCell ref="M470:O470"/>
    <mergeCell ref="P470:Q470"/>
    <mergeCell ref="R470:S470"/>
    <mergeCell ref="T470:U470"/>
    <mergeCell ref="V470:X470"/>
    <mergeCell ref="A468:L468"/>
    <mergeCell ref="M468:O468"/>
    <mergeCell ref="P468:Q468"/>
    <mergeCell ref="R468:S468"/>
    <mergeCell ref="T468:U468"/>
    <mergeCell ref="V468:X468"/>
    <mergeCell ref="A467:L467"/>
    <mergeCell ref="M467:O467"/>
    <mergeCell ref="P467:Q467"/>
    <mergeCell ref="R467:S467"/>
    <mergeCell ref="T467:U467"/>
    <mergeCell ref="V467:X467"/>
    <mergeCell ref="A466:L466"/>
    <mergeCell ref="M466:O466"/>
    <mergeCell ref="P466:Q466"/>
    <mergeCell ref="R466:S466"/>
    <mergeCell ref="T466:U466"/>
    <mergeCell ref="V466:X466"/>
    <mergeCell ref="A465:L465"/>
    <mergeCell ref="M465:O465"/>
    <mergeCell ref="P465:Q465"/>
    <mergeCell ref="R465:S465"/>
    <mergeCell ref="T465:U465"/>
    <mergeCell ref="V465:X465"/>
    <mergeCell ref="A464:L464"/>
    <mergeCell ref="M464:O464"/>
    <mergeCell ref="P464:Q464"/>
    <mergeCell ref="R464:S464"/>
    <mergeCell ref="T464:U464"/>
    <mergeCell ref="V464:X464"/>
    <mergeCell ref="A462:AB462"/>
    <mergeCell ref="A463:L463"/>
    <mergeCell ref="M463:O463"/>
    <mergeCell ref="P463:Q463"/>
    <mergeCell ref="R463:S463"/>
    <mergeCell ref="T463:U463"/>
    <mergeCell ref="V463:X463"/>
    <mergeCell ref="Z460:Z461"/>
    <mergeCell ref="AA460:AA461"/>
    <mergeCell ref="AB460:AB461"/>
    <mergeCell ref="P461:Q461"/>
    <mergeCell ref="R461:S461"/>
    <mergeCell ref="T461:U461"/>
    <mergeCell ref="A456:AB456"/>
    <mergeCell ref="N457:AB457"/>
    <mergeCell ref="N458:AB458"/>
    <mergeCell ref="A459:Z459"/>
    <mergeCell ref="AA459:AB459"/>
    <mergeCell ref="A460:L461"/>
    <mergeCell ref="M460:O461"/>
    <mergeCell ref="P460:U460"/>
    <mergeCell ref="V460:X461"/>
    <mergeCell ref="Y460:Y461"/>
    <mergeCell ref="A454:O454"/>
    <mergeCell ref="P454:Q454"/>
    <mergeCell ref="R454:S454"/>
    <mergeCell ref="T454:U454"/>
    <mergeCell ref="V454:X454"/>
    <mergeCell ref="A455:AB455"/>
    <mergeCell ref="A453:L453"/>
    <mergeCell ref="M453:O453"/>
    <mergeCell ref="P453:Q453"/>
    <mergeCell ref="R453:S453"/>
    <mergeCell ref="T453:U453"/>
    <mergeCell ref="V453:X453"/>
    <mergeCell ref="A452:L452"/>
    <mergeCell ref="M452:O452"/>
    <mergeCell ref="P452:Q452"/>
    <mergeCell ref="R452:S452"/>
    <mergeCell ref="T452:U452"/>
    <mergeCell ref="V452:X452"/>
    <mergeCell ref="A451:L451"/>
    <mergeCell ref="M451:O451"/>
    <mergeCell ref="P451:Q451"/>
    <mergeCell ref="R451:S451"/>
    <mergeCell ref="T451:U451"/>
    <mergeCell ref="V451:X451"/>
    <mergeCell ref="A450:L450"/>
    <mergeCell ref="M450:O450"/>
    <mergeCell ref="P450:Q450"/>
    <mergeCell ref="R450:S450"/>
    <mergeCell ref="T450:U450"/>
    <mergeCell ref="V450:X450"/>
    <mergeCell ref="A448:AB448"/>
    <mergeCell ref="A449:L449"/>
    <mergeCell ref="M449:O449"/>
    <mergeCell ref="P449:Q449"/>
    <mergeCell ref="R449:S449"/>
    <mergeCell ref="T449:U449"/>
    <mergeCell ref="V449:X449"/>
    <mergeCell ref="A447:L447"/>
    <mergeCell ref="M447:O447"/>
    <mergeCell ref="P447:Q447"/>
    <mergeCell ref="R447:S447"/>
    <mergeCell ref="T447:U447"/>
    <mergeCell ref="V447:X447"/>
    <mergeCell ref="A446:L446"/>
    <mergeCell ref="M446:O446"/>
    <mergeCell ref="P446:Q446"/>
    <mergeCell ref="R446:S446"/>
    <mergeCell ref="T446:U446"/>
    <mergeCell ref="V446:X446"/>
    <mergeCell ref="A444:AB444"/>
    <mergeCell ref="A445:L445"/>
    <mergeCell ref="M445:O445"/>
    <mergeCell ref="P445:Q445"/>
    <mergeCell ref="R445:S445"/>
    <mergeCell ref="T445:U445"/>
    <mergeCell ref="V445:X445"/>
    <mergeCell ref="A443:L443"/>
    <mergeCell ref="M443:O443"/>
    <mergeCell ref="P443:Q443"/>
    <mergeCell ref="R443:S443"/>
    <mergeCell ref="T443:U443"/>
    <mergeCell ref="V443:X443"/>
    <mergeCell ref="A442:L442"/>
    <mergeCell ref="M442:O442"/>
    <mergeCell ref="P442:Q442"/>
    <mergeCell ref="R442:S442"/>
    <mergeCell ref="T442:U442"/>
    <mergeCell ref="V442:X442"/>
    <mergeCell ref="A441:L441"/>
    <mergeCell ref="M441:O441"/>
    <mergeCell ref="P441:Q441"/>
    <mergeCell ref="R441:S441"/>
    <mergeCell ref="T441:U441"/>
    <mergeCell ref="V441:X441"/>
    <mergeCell ref="A440:L440"/>
    <mergeCell ref="M440:O440"/>
    <mergeCell ref="P440:Q440"/>
    <mergeCell ref="R440:S440"/>
    <mergeCell ref="T440:U440"/>
    <mergeCell ref="V440:X440"/>
    <mergeCell ref="A439:L439"/>
    <mergeCell ref="M439:O439"/>
    <mergeCell ref="P439:Q439"/>
    <mergeCell ref="R439:S439"/>
    <mergeCell ref="T439:U439"/>
    <mergeCell ref="V439:X439"/>
    <mergeCell ref="A438:L438"/>
    <mergeCell ref="M438:O438"/>
    <mergeCell ref="P438:Q438"/>
    <mergeCell ref="R438:S438"/>
    <mergeCell ref="T438:U438"/>
    <mergeCell ref="V438:X438"/>
    <mergeCell ref="A436:AB436"/>
    <mergeCell ref="A437:L437"/>
    <mergeCell ref="M437:O437"/>
    <mergeCell ref="P437:Q437"/>
    <mergeCell ref="R437:S437"/>
    <mergeCell ref="T437:U437"/>
    <mergeCell ref="V437:X437"/>
    <mergeCell ref="A435:L435"/>
    <mergeCell ref="M435:O435"/>
    <mergeCell ref="P435:Q435"/>
    <mergeCell ref="R435:S435"/>
    <mergeCell ref="T435:U435"/>
    <mergeCell ref="V435:X435"/>
    <mergeCell ref="A433:AB433"/>
    <mergeCell ref="A434:L434"/>
    <mergeCell ref="M434:O434"/>
    <mergeCell ref="P434:Q434"/>
    <mergeCell ref="R434:S434"/>
    <mergeCell ref="T434:U434"/>
    <mergeCell ref="V434:X434"/>
    <mergeCell ref="A432:L432"/>
    <mergeCell ref="M432:O432"/>
    <mergeCell ref="P432:Q432"/>
    <mergeCell ref="R432:S432"/>
    <mergeCell ref="T432:U432"/>
    <mergeCell ref="V432:X432"/>
    <mergeCell ref="A431:L431"/>
    <mergeCell ref="M431:O431"/>
    <mergeCell ref="P431:Q431"/>
    <mergeCell ref="R431:S431"/>
    <mergeCell ref="T431:U431"/>
    <mergeCell ref="V431:X431"/>
    <mergeCell ref="A430:L430"/>
    <mergeCell ref="M430:O430"/>
    <mergeCell ref="P430:Q430"/>
    <mergeCell ref="R430:S430"/>
    <mergeCell ref="T430:U430"/>
    <mergeCell ref="V430:X430"/>
    <mergeCell ref="A429:L429"/>
    <mergeCell ref="M429:O429"/>
    <mergeCell ref="P429:Q429"/>
    <mergeCell ref="R429:S429"/>
    <mergeCell ref="T429:U429"/>
    <mergeCell ref="V429:X429"/>
    <mergeCell ref="A428:L428"/>
    <mergeCell ref="M428:O428"/>
    <mergeCell ref="P428:Q428"/>
    <mergeCell ref="R428:S428"/>
    <mergeCell ref="T428:U428"/>
    <mergeCell ref="V428:X428"/>
    <mergeCell ref="A426:AB426"/>
    <mergeCell ref="A427:L427"/>
    <mergeCell ref="M427:O427"/>
    <mergeCell ref="P427:Q427"/>
    <mergeCell ref="R427:S427"/>
    <mergeCell ref="T427:U427"/>
    <mergeCell ref="V427:X427"/>
    <mergeCell ref="Z424:Z425"/>
    <mergeCell ref="AA424:AA425"/>
    <mergeCell ref="AB424:AB425"/>
    <mergeCell ref="P425:Q425"/>
    <mergeCell ref="R425:S425"/>
    <mergeCell ref="T425:U425"/>
    <mergeCell ref="A420:AB420"/>
    <mergeCell ref="N421:AB421"/>
    <mergeCell ref="N422:AB422"/>
    <mergeCell ref="A423:Z423"/>
    <mergeCell ref="AA423:AB423"/>
    <mergeCell ref="A424:L425"/>
    <mergeCell ref="M424:O425"/>
    <mergeCell ref="P424:U424"/>
    <mergeCell ref="V424:X425"/>
    <mergeCell ref="Y424:Y425"/>
    <mergeCell ref="A418:O418"/>
    <mergeCell ref="P418:Q418"/>
    <mergeCell ref="R418:S418"/>
    <mergeCell ref="T418:U418"/>
    <mergeCell ref="V418:X418"/>
    <mergeCell ref="A419:AB419"/>
    <mergeCell ref="A417:L417"/>
    <mergeCell ref="M417:O417"/>
    <mergeCell ref="P417:Q417"/>
    <mergeCell ref="R417:S417"/>
    <mergeCell ref="T417:U417"/>
    <mergeCell ref="V417:X417"/>
    <mergeCell ref="A416:L416"/>
    <mergeCell ref="M416:O416"/>
    <mergeCell ref="P416:Q416"/>
    <mergeCell ref="R416:S416"/>
    <mergeCell ref="T416:U416"/>
    <mergeCell ref="V416:X416"/>
    <mergeCell ref="A415:L415"/>
    <mergeCell ref="M415:O415"/>
    <mergeCell ref="P415:Q415"/>
    <mergeCell ref="R415:S415"/>
    <mergeCell ref="T415:U415"/>
    <mergeCell ref="V415:X415"/>
    <mergeCell ref="A414:L414"/>
    <mergeCell ref="M414:O414"/>
    <mergeCell ref="P414:Q414"/>
    <mergeCell ref="R414:S414"/>
    <mergeCell ref="T414:U414"/>
    <mergeCell ref="V414:X414"/>
    <mergeCell ref="A412:AB412"/>
    <mergeCell ref="A413:L413"/>
    <mergeCell ref="M413:O413"/>
    <mergeCell ref="P413:Q413"/>
    <mergeCell ref="R413:S413"/>
    <mergeCell ref="T413:U413"/>
    <mergeCell ref="V413:X413"/>
    <mergeCell ref="A411:L411"/>
    <mergeCell ref="M411:O411"/>
    <mergeCell ref="P411:Q411"/>
    <mergeCell ref="R411:S411"/>
    <mergeCell ref="T411:U411"/>
    <mergeCell ref="V411:X411"/>
    <mergeCell ref="A410:L410"/>
    <mergeCell ref="M410:O410"/>
    <mergeCell ref="P410:Q410"/>
    <mergeCell ref="R410:S410"/>
    <mergeCell ref="T410:U410"/>
    <mergeCell ref="V410:X410"/>
    <mergeCell ref="A408:AB408"/>
    <mergeCell ref="A409:L409"/>
    <mergeCell ref="M409:O409"/>
    <mergeCell ref="P409:Q409"/>
    <mergeCell ref="R409:S409"/>
    <mergeCell ref="T409:U409"/>
    <mergeCell ref="V409:X409"/>
    <mergeCell ref="A407:L407"/>
    <mergeCell ref="M407:O407"/>
    <mergeCell ref="P407:Q407"/>
    <mergeCell ref="R407:S407"/>
    <mergeCell ref="T407:U407"/>
    <mergeCell ref="V407:X407"/>
    <mergeCell ref="A406:L406"/>
    <mergeCell ref="M406:O406"/>
    <mergeCell ref="P406:Q406"/>
    <mergeCell ref="R406:S406"/>
    <mergeCell ref="T406:U406"/>
    <mergeCell ref="V406:X406"/>
    <mergeCell ref="A405:L405"/>
    <mergeCell ref="M405:O405"/>
    <mergeCell ref="P405:Q405"/>
    <mergeCell ref="R405:S405"/>
    <mergeCell ref="T405:U405"/>
    <mergeCell ref="V405:X405"/>
    <mergeCell ref="A404:L404"/>
    <mergeCell ref="M404:O404"/>
    <mergeCell ref="P404:Q404"/>
    <mergeCell ref="R404:S404"/>
    <mergeCell ref="T404:U404"/>
    <mergeCell ref="V404:X404"/>
    <mergeCell ref="A403:L403"/>
    <mergeCell ref="M403:O403"/>
    <mergeCell ref="P403:Q403"/>
    <mergeCell ref="R403:S403"/>
    <mergeCell ref="T403:U403"/>
    <mergeCell ref="V403:X403"/>
    <mergeCell ref="A402:L402"/>
    <mergeCell ref="M402:O402"/>
    <mergeCell ref="P402:Q402"/>
    <mergeCell ref="R402:S402"/>
    <mergeCell ref="T402:U402"/>
    <mergeCell ref="V402:X402"/>
    <mergeCell ref="A401:L401"/>
    <mergeCell ref="M401:O401"/>
    <mergeCell ref="P401:Q401"/>
    <mergeCell ref="R401:S401"/>
    <mergeCell ref="T401:U401"/>
    <mergeCell ref="V401:X401"/>
    <mergeCell ref="A399:AB399"/>
    <mergeCell ref="A400:L400"/>
    <mergeCell ref="M400:O400"/>
    <mergeCell ref="P400:Q400"/>
    <mergeCell ref="R400:S400"/>
    <mergeCell ref="T400:U400"/>
    <mergeCell ref="V400:X400"/>
    <mergeCell ref="A398:L398"/>
    <mergeCell ref="M398:O398"/>
    <mergeCell ref="P398:Q398"/>
    <mergeCell ref="R398:S398"/>
    <mergeCell ref="T398:U398"/>
    <mergeCell ref="V398:X398"/>
    <mergeCell ref="A396:AB396"/>
    <mergeCell ref="A397:L397"/>
    <mergeCell ref="M397:O397"/>
    <mergeCell ref="P397:Q397"/>
    <mergeCell ref="R397:S397"/>
    <mergeCell ref="T397:U397"/>
    <mergeCell ref="V397:X397"/>
    <mergeCell ref="A395:L395"/>
    <mergeCell ref="M395:O395"/>
    <mergeCell ref="P395:Q395"/>
    <mergeCell ref="R395:S395"/>
    <mergeCell ref="T395:U395"/>
    <mergeCell ref="V395:X395"/>
    <mergeCell ref="A394:L394"/>
    <mergeCell ref="M394:O394"/>
    <mergeCell ref="P394:Q394"/>
    <mergeCell ref="R394:S394"/>
    <mergeCell ref="T394:U394"/>
    <mergeCell ref="V394:X394"/>
    <mergeCell ref="A393:L393"/>
    <mergeCell ref="M393:O393"/>
    <mergeCell ref="P393:Q393"/>
    <mergeCell ref="R393:S393"/>
    <mergeCell ref="T393:U393"/>
    <mergeCell ref="V393:X393"/>
    <mergeCell ref="V391:X391"/>
    <mergeCell ref="A392:L392"/>
    <mergeCell ref="M392:O392"/>
    <mergeCell ref="P392:Q392"/>
    <mergeCell ref="R392:S392"/>
    <mergeCell ref="T392:U392"/>
    <mergeCell ref="V392:X392"/>
    <mergeCell ref="AA388:AA389"/>
    <mergeCell ref="AB388:AB389"/>
    <mergeCell ref="P389:Q389"/>
    <mergeCell ref="R389:S389"/>
    <mergeCell ref="T389:U389"/>
    <mergeCell ref="A391:L391"/>
    <mergeCell ref="M391:O391"/>
    <mergeCell ref="P391:Q391"/>
    <mergeCell ref="R391:S391"/>
    <mergeCell ref="T391:U391"/>
    <mergeCell ref="A387:Z387"/>
    <mergeCell ref="A388:L389"/>
    <mergeCell ref="M388:O389"/>
    <mergeCell ref="P388:U388"/>
    <mergeCell ref="V388:X389"/>
    <mergeCell ref="Y388:Y389"/>
    <mergeCell ref="Z388:Z389"/>
    <mergeCell ref="R37:S37"/>
    <mergeCell ref="T37:U37"/>
    <mergeCell ref="V37:X37"/>
    <mergeCell ref="A1075:L1075"/>
    <mergeCell ref="M1075:O1075"/>
    <mergeCell ref="P1075:Q1075"/>
    <mergeCell ref="R1075:S1075"/>
    <mergeCell ref="T1075:U1075"/>
    <mergeCell ref="V1075:X1075"/>
    <mergeCell ref="R18:S18"/>
    <mergeCell ref="T18:U18"/>
    <mergeCell ref="V18:X18"/>
    <mergeCell ref="A22:AB22"/>
    <mergeCell ref="A26:AB26"/>
    <mergeCell ref="A27:L27"/>
    <mergeCell ref="M27:O27"/>
    <mergeCell ref="P27:Q27"/>
    <mergeCell ref="R27:S27"/>
    <mergeCell ref="T27:U27"/>
    <mergeCell ref="A9:L9"/>
    <mergeCell ref="M9:O9"/>
    <mergeCell ref="P9:Q9"/>
    <mergeCell ref="R9:S9"/>
    <mergeCell ref="T9:U9"/>
    <mergeCell ref="V9:X9"/>
    <mergeCell ref="R7:S7"/>
    <mergeCell ref="T7:U7"/>
    <mergeCell ref="V7:X7"/>
    <mergeCell ref="A8:L8"/>
    <mergeCell ref="M8:O8"/>
    <mergeCell ref="V8:X8"/>
    <mergeCell ref="A7:L7"/>
    <mergeCell ref="M7:O7"/>
    <mergeCell ref="P7:Q7"/>
    <mergeCell ref="P8:Q8"/>
    <mergeCell ref="P4:Q4"/>
    <mergeCell ref="R4:S4"/>
    <mergeCell ref="T4:U4"/>
    <mergeCell ref="A5:AB5"/>
    <mergeCell ref="A6:L6"/>
    <mergeCell ref="M6:O6"/>
    <mergeCell ref="P6:Q6"/>
    <mergeCell ref="R6:S6"/>
    <mergeCell ref="T6:U6"/>
    <mergeCell ref="V6:X6"/>
    <mergeCell ref="A2:Z2"/>
    <mergeCell ref="AA2:AB2"/>
    <mergeCell ref="A3:L4"/>
    <mergeCell ref="M3:O4"/>
    <mergeCell ref="P3:U3"/>
    <mergeCell ref="V3:X4"/>
    <mergeCell ref="Y3:Y4"/>
    <mergeCell ref="Z3:Z4"/>
    <mergeCell ref="AA3:AA4"/>
    <mergeCell ref="AB3:AB4"/>
    <mergeCell ref="A33:Z33"/>
    <mergeCell ref="A34:L35"/>
    <mergeCell ref="M34:O35"/>
    <mergeCell ref="P34:U34"/>
    <mergeCell ref="V34:X35"/>
    <mergeCell ref="Z34:Z35"/>
    <mergeCell ref="AA34:AA35"/>
    <mergeCell ref="AB34:AB35"/>
    <mergeCell ref="P35:Q35"/>
    <mergeCell ref="R35:S35"/>
    <mergeCell ref="T35:U35"/>
    <mergeCell ref="A36:AB36"/>
    <mergeCell ref="Y34:Y35"/>
    <mergeCell ref="A37:L37"/>
    <mergeCell ref="M37:O37"/>
    <mergeCell ref="P37:Q37"/>
    <mergeCell ref="A1076:L1076"/>
    <mergeCell ref="M1076:O1076"/>
    <mergeCell ref="P1076:Q1076"/>
    <mergeCell ref="A38:L38"/>
    <mergeCell ref="M38:O38"/>
    <mergeCell ref="P38:Q38"/>
    <mergeCell ref="R38:S38"/>
    <mergeCell ref="T38:U38"/>
    <mergeCell ref="V38:X38"/>
    <mergeCell ref="A39:L39"/>
    <mergeCell ref="M39:O39"/>
    <mergeCell ref="P39:Q39"/>
    <mergeCell ref="R39:S39"/>
    <mergeCell ref="T39:U39"/>
    <mergeCell ref="V39:X39"/>
    <mergeCell ref="A40:L40"/>
    <mergeCell ref="M40:O40"/>
    <mergeCell ref="P40:Q40"/>
    <mergeCell ref="R40:S40"/>
    <mergeCell ref="T40:U40"/>
    <mergeCell ref="V40:X40"/>
    <mergeCell ref="A41:L41"/>
    <mergeCell ref="M41:O41"/>
    <mergeCell ref="P41:Q41"/>
    <mergeCell ref="R41:S41"/>
    <mergeCell ref="T41:U41"/>
    <mergeCell ref="V41:X41"/>
    <mergeCell ref="A42:AB42"/>
    <mergeCell ref="A43:L43"/>
    <mergeCell ref="M43:O43"/>
    <mergeCell ref="P43:Q43"/>
    <mergeCell ref="R43:S43"/>
    <mergeCell ref="T43:U43"/>
    <mergeCell ref="V43:X43"/>
    <mergeCell ref="A44:L44"/>
    <mergeCell ref="M44:O44"/>
    <mergeCell ref="P44:Q44"/>
    <mergeCell ref="R44:S44"/>
    <mergeCell ref="T44:U44"/>
    <mergeCell ref="V44:X44"/>
    <mergeCell ref="A45:AB45"/>
    <mergeCell ref="A46:L46"/>
    <mergeCell ref="M46:O46"/>
    <mergeCell ref="P46:Q46"/>
    <mergeCell ref="R46:S46"/>
    <mergeCell ref="T46:U46"/>
    <mergeCell ref="V46:X46"/>
    <mergeCell ref="A47:L47"/>
    <mergeCell ref="M47:O47"/>
    <mergeCell ref="P47:Q47"/>
    <mergeCell ref="R47:S47"/>
    <mergeCell ref="T47:U47"/>
    <mergeCell ref="V47:X47"/>
    <mergeCell ref="A48:L48"/>
    <mergeCell ref="M48:O48"/>
    <mergeCell ref="P48:Q48"/>
    <mergeCell ref="R48:S48"/>
    <mergeCell ref="T48:U48"/>
    <mergeCell ref="V48:X48"/>
    <mergeCell ref="A49:L49"/>
    <mergeCell ref="M49:O49"/>
    <mergeCell ref="P49:Q49"/>
    <mergeCell ref="R49:S49"/>
    <mergeCell ref="T49:U49"/>
    <mergeCell ref="V49:X49"/>
    <mergeCell ref="A50:L50"/>
    <mergeCell ref="M50:O50"/>
    <mergeCell ref="P50:Q50"/>
    <mergeCell ref="R50:S50"/>
    <mergeCell ref="T50:U50"/>
    <mergeCell ref="V50:X50"/>
    <mergeCell ref="A51:L51"/>
    <mergeCell ref="M51:O51"/>
    <mergeCell ref="P51:Q51"/>
    <mergeCell ref="R51:S51"/>
    <mergeCell ref="T51:U51"/>
    <mergeCell ref="V51:X51"/>
    <mergeCell ref="A52:L52"/>
    <mergeCell ref="M52:O52"/>
    <mergeCell ref="P52:Q52"/>
    <mergeCell ref="R52:S52"/>
    <mergeCell ref="T52:U52"/>
    <mergeCell ref="V52:X52"/>
    <mergeCell ref="A53:L53"/>
    <mergeCell ref="M53:O53"/>
    <mergeCell ref="P53:Q53"/>
    <mergeCell ref="R53:S53"/>
    <mergeCell ref="T53:U53"/>
    <mergeCell ref="V53:X53"/>
    <mergeCell ref="A54:AB54"/>
    <mergeCell ref="A55:L55"/>
    <mergeCell ref="M55:O55"/>
    <mergeCell ref="P55:Q55"/>
    <mergeCell ref="R55:S55"/>
    <mergeCell ref="T55:U55"/>
    <mergeCell ref="V55:X55"/>
    <mergeCell ref="A56:L56"/>
    <mergeCell ref="M56:O56"/>
    <mergeCell ref="P56:Q56"/>
    <mergeCell ref="R56:S56"/>
    <mergeCell ref="T56:U56"/>
    <mergeCell ref="V56:X56"/>
    <mergeCell ref="A57:L57"/>
    <mergeCell ref="M57:O57"/>
    <mergeCell ref="P57:Q57"/>
    <mergeCell ref="R57:S57"/>
    <mergeCell ref="T57:U57"/>
    <mergeCell ref="V57:X57"/>
    <mergeCell ref="A58:AB58"/>
    <mergeCell ref="A59:L59"/>
    <mergeCell ref="M59:O59"/>
    <mergeCell ref="P59:Q59"/>
    <mergeCell ref="R59:S59"/>
    <mergeCell ref="T59:U59"/>
    <mergeCell ref="V59:X59"/>
    <mergeCell ref="A60:L60"/>
    <mergeCell ref="M60:O60"/>
    <mergeCell ref="P60:Q60"/>
    <mergeCell ref="R60:S60"/>
    <mergeCell ref="T60:U60"/>
    <mergeCell ref="V60:X60"/>
    <mergeCell ref="A61:L61"/>
    <mergeCell ref="M61:O61"/>
    <mergeCell ref="P61:Q61"/>
    <mergeCell ref="R61:S61"/>
    <mergeCell ref="T61:U61"/>
    <mergeCell ref="V61:X61"/>
    <mergeCell ref="A62:L62"/>
    <mergeCell ref="M62:O62"/>
    <mergeCell ref="P62:Q62"/>
    <mergeCell ref="R62:S62"/>
    <mergeCell ref="T62:U62"/>
    <mergeCell ref="V62:X62"/>
    <mergeCell ref="A63:L63"/>
    <mergeCell ref="M63:O63"/>
    <mergeCell ref="P63:Q63"/>
    <mergeCell ref="R63:S63"/>
    <mergeCell ref="T63:U63"/>
    <mergeCell ref="V63:X63"/>
    <mergeCell ref="A64:O64"/>
    <mergeCell ref="P64:Q64"/>
    <mergeCell ref="R64:S64"/>
    <mergeCell ref="T64:U64"/>
    <mergeCell ref="V64:X64"/>
    <mergeCell ref="A65:AB65"/>
    <mergeCell ref="A66:AB66"/>
    <mergeCell ref="N67:AB67"/>
    <mergeCell ref="N68:AB68"/>
    <mergeCell ref="A69:Z69"/>
    <mergeCell ref="AA69:AB69"/>
    <mergeCell ref="A70:L71"/>
    <mergeCell ref="M70:O71"/>
    <mergeCell ref="P70:U70"/>
    <mergeCell ref="V70:X71"/>
    <mergeCell ref="Z70:Z71"/>
    <mergeCell ref="AA70:AA71"/>
    <mergeCell ref="AB70:AB71"/>
    <mergeCell ref="P71:Q71"/>
    <mergeCell ref="R71:S71"/>
    <mergeCell ref="T71:U71"/>
    <mergeCell ref="A72:AB72"/>
    <mergeCell ref="Y70:Y71"/>
    <mergeCell ref="A73:L73"/>
    <mergeCell ref="M73:O73"/>
    <mergeCell ref="P73:Q73"/>
    <mergeCell ref="R73:S73"/>
    <mergeCell ref="T73:U73"/>
    <mergeCell ref="V73:X73"/>
    <mergeCell ref="A74:L74"/>
    <mergeCell ref="M74:O74"/>
    <mergeCell ref="P74:Q74"/>
    <mergeCell ref="R74:S74"/>
    <mergeCell ref="T74:U74"/>
    <mergeCell ref="V74:X74"/>
    <mergeCell ref="A75:L75"/>
    <mergeCell ref="M75:O75"/>
    <mergeCell ref="P75:Q75"/>
    <mergeCell ref="R75:S75"/>
    <mergeCell ref="T75:U75"/>
    <mergeCell ref="V75:X75"/>
    <mergeCell ref="A76:L76"/>
    <mergeCell ref="M76:O76"/>
    <mergeCell ref="P76:Q76"/>
    <mergeCell ref="R76:S76"/>
    <mergeCell ref="T76:U76"/>
    <mergeCell ref="V76:X76"/>
    <mergeCell ref="A77:L77"/>
    <mergeCell ref="M77:O77"/>
    <mergeCell ref="P77:Q77"/>
    <mergeCell ref="R77:S77"/>
    <mergeCell ref="T77:U77"/>
    <mergeCell ref="V77:X77"/>
    <mergeCell ref="A78:L78"/>
    <mergeCell ref="M78:O78"/>
    <mergeCell ref="P78:Q78"/>
    <mergeCell ref="R78:S78"/>
    <mergeCell ref="T78:U78"/>
    <mergeCell ref="V78:X78"/>
    <mergeCell ref="A79:AB79"/>
    <mergeCell ref="A80:L80"/>
    <mergeCell ref="M80:O80"/>
    <mergeCell ref="P80:Q80"/>
    <mergeCell ref="R80:S80"/>
    <mergeCell ref="T80:U80"/>
    <mergeCell ref="V80:X80"/>
    <mergeCell ref="A81:L81"/>
    <mergeCell ref="M81:O81"/>
    <mergeCell ref="P81:Q81"/>
    <mergeCell ref="R81:S81"/>
    <mergeCell ref="T81:U81"/>
    <mergeCell ref="V81:X81"/>
    <mergeCell ref="A82:AB82"/>
    <mergeCell ref="A83:L83"/>
    <mergeCell ref="M83:O83"/>
    <mergeCell ref="P83:Q83"/>
    <mergeCell ref="R83:S83"/>
    <mergeCell ref="T83:U83"/>
    <mergeCell ref="V83:X83"/>
    <mergeCell ref="A84:L84"/>
    <mergeCell ref="M84:O84"/>
    <mergeCell ref="P84:Q84"/>
    <mergeCell ref="R84:S84"/>
    <mergeCell ref="T84:U84"/>
    <mergeCell ref="V84:X84"/>
    <mergeCell ref="A85:L85"/>
    <mergeCell ref="M85:O85"/>
    <mergeCell ref="P85:Q85"/>
    <mergeCell ref="R85:S85"/>
    <mergeCell ref="T85:U85"/>
    <mergeCell ref="V85:X85"/>
    <mergeCell ref="A86:L86"/>
    <mergeCell ref="M86:O86"/>
    <mergeCell ref="P86:Q86"/>
    <mergeCell ref="R86:S86"/>
    <mergeCell ref="T86:U86"/>
    <mergeCell ref="V86:X86"/>
    <mergeCell ref="A87:L87"/>
    <mergeCell ref="M87:O87"/>
    <mergeCell ref="P87:Q87"/>
    <mergeCell ref="R87:S87"/>
    <mergeCell ref="T87:U87"/>
    <mergeCell ref="V87:X87"/>
    <mergeCell ref="A88:L88"/>
    <mergeCell ref="M88:O88"/>
    <mergeCell ref="P88:Q88"/>
    <mergeCell ref="R88:S88"/>
    <mergeCell ref="T88:U88"/>
    <mergeCell ref="V88:X88"/>
    <mergeCell ref="A89:L89"/>
    <mergeCell ref="M89:O89"/>
    <mergeCell ref="P89:Q89"/>
    <mergeCell ref="R89:S89"/>
    <mergeCell ref="T89:U89"/>
    <mergeCell ref="V89:X89"/>
    <mergeCell ref="A90:AB90"/>
    <mergeCell ref="A91:L91"/>
    <mergeCell ref="M91:O91"/>
    <mergeCell ref="P91:Q91"/>
    <mergeCell ref="R91:S91"/>
    <mergeCell ref="T91:U91"/>
    <mergeCell ref="V91:X91"/>
    <mergeCell ref="A92:L92"/>
    <mergeCell ref="M92:O92"/>
    <mergeCell ref="P92:Q92"/>
    <mergeCell ref="R92:S92"/>
    <mergeCell ref="T92:U92"/>
    <mergeCell ref="V92:X92"/>
    <mergeCell ref="A93:L93"/>
    <mergeCell ref="M93:O93"/>
    <mergeCell ref="P93:Q93"/>
    <mergeCell ref="R93:S93"/>
    <mergeCell ref="T93:U93"/>
    <mergeCell ref="V93:X93"/>
    <mergeCell ref="A94:AB94"/>
    <mergeCell ref="A95:L95"/>
    <mergeCell ref="M95:O95"/>
    <mergeCell ref="P95:Q95"/>
    <mergeCell ref="R95:S95"/>
    <mergeCell ref="T95:U95"/>
    <mergeCell ref="V95:X95"/>
    <mergeCell ref="A96:L96"/>
    <mergeCell ref="M96:O96"/>
    <mergeCell ref="P96:Q96"/>
    <mergeCell ref="R96:S96"/>
    <mergeCell ref="T96:U96"/>
    <mergeCell ref="V96:X96"/>
    <mergeCell ref="A97:L97"/>
    <mergeCell ref="M97:O97"/>
    <mergeCell ref="P97:Q97"/>
    <mergeCell ref="R97:S97"/>
    <mergeCell ref="T97:U97"/>
    <mergeCell ref="V97:X97"/>
    <mergeCell ref="A98:L98"/>
    <mergeCell ref="M98:O98"/>
    <mergeCell ref="P98:Q98"/>
    <mergeCell ref="R98:S98"/>
    <mergeCell ref="T98:U98"/>
    <mergeCell ref="V98:X98"/>
    <mergeCell ref="A99:L99"/>
    <mergeCell ref="M99:O99"/>
    <mergeCell ref="P99:Q99"/>
    <mergeCell ref="R99:S99"/>
    <mergeCell ref="T99:U99"/>
    <mergeCell ref="V99:X99"/>
    <mergeCell ref="A100:O100"/>
    <mergeCell ref="P100:Q100"/>
    <mergeCell ref="R100:S100"/>
    <mergeCell ref="T100:U100"/>
    <mergeCell ref="V100:X100"/>
    <mergeCell ref="A101:AB101"/>
    <mergeCell ref="A102:AB102"/>
    <mergeCell ref="N103:AB103"/>
    <mergeCell ref="N104:AB104"/>
    <mergeCell ref="A105:Z105"/>
    <mergeCell ref="AA105:AB105"/>
    <mergeCell ref="A106:L107"/>
    <mergeCell ref="M106:O107"/>
    <mergeCell ref="P106:U106"/>
    <mergeCell ref="V106:X107"/>
    <mergeCell ref="Z106:Z107"/>
    <mergeCell ref="AA106:AA107"/>
    <mergeCell ref="AB106:AB107"/>
    <mergeCell ref="P107:Q107"/>
    <mergeCell ref="R107:S107"/>
    <mergeCell ref="T107:U107"/>
    <mergeCell ref="A108:AB108"/>
    <mergeCell ref="Y106:Y107"/>
    <mergeCell ref="A109:L109"/>
    <mergeCell ref="M109:O109"/>
    <mergeCell ref="P109:Q109"/>
    <mergeCell ref="R109:S109"/>
    <mergeCell ref="T109:U109"/>
    <mergeCell ref="V109:X109"/>
    <mergeCell ref="A110:L110"/>
    <mergeCell ref="M110:O110"/>
    <mergeCell ref="P110:Q110"/>
    <mergeCell ref="R110:S110"/>
    <mergeCell ref="T110:U110"/>
    <mergeCell ref="V110:X110"/>
    <mergeCell ref="A111:L111"/>
    <mergeCell ref="M111:O111"/>
    <mergeCell ref="P111:Q111"/>
    <mergeCell ref="R111:S111"/>
    <mergeCell ref="T111:U111"/>
    <mergeCell ref="V111:X111"/>
    <mergeCell ref="A112:L112"/>
    <mergeCell ref="M112:O112"/>
    <mergeCell ref="P112:Q112"/>
    <mergeCell ref="R112:S112"/>
    <mergeCell ref="T112:U112"/>
    <mergeCell ref="V112:X112"/>
    <mergeCell ref="A113:L113"/>
    <mergeCell ref="M113:O113"/>
    <mergeCell ref="P113:Q113"/>
    <mergeCell ref="R113:S113"/>
    <mergeCell ref="T113:U113"/>
    <mergeCell ref="V113:X113"/>
    <mergeCell ref="A114:L114"/>
    <mergeCell ref="M114:O114"/>
    <mergeCell ref="P114:Q114"/>
    <mergeCell ref="R114:S114"/>
    <mergeCell ref="T114:U114"/>
    <mergeCell ref="V114:X114"/>
    <mergeCell ref="A115:AB115"/>
    <mergeCell ref="A116:L116"/>
    <mergeCell ref="M116:O116"/>
    <mergeCell ref="P116:Q116"/>
    <mergeCell ref="R116:S116"/>
    <mergeCell ref="T116:U116"/>
    <mergeCell ref="V116:X116"/>
    <mergeCell ref="A117:L117"/>
    <mergeCell ref="M117:O117"/>
    <mergeCell ref="P117:Q117"/>
    <mergeCell ref="R117:S117"/>
    <mergeCell ref="T117:U117"/>
    <mergeCell ref="V117:X117"/>
    <mergeCell ref="A118:AB118"/>
    <mergeCell ref="A119:L119"/>
    <mergeCell ref="M119:O119"/>
    <mergeCell ref="P119:Q119"/>
    <mergeCell ref="R119:S119"/>
    <mergeCell ref="T119:U119"/>
    <mergeCell ref="V119:X119"/>
    <mergeCell ref="A120:L120"/>
    <mergeCell ref="M120:O120"/>
    <mergeCell ref="P120:Q120"/>
    <mergeCell ref="R120:S120"/>
    <mergeCell ref="T120:U120"/>
    <mergeCell ref="V120:X120"/>
    <mergeCell ref="A121:L121"/>
    <mergeCell ref="M121:O121"/>
    <mergeCell ref="P121:Q121"/>
    <mergeCell ref="R121:S121"/>
    <mergeCell ref="T121:U121"/>
    <mergeCell ref="V121:X121"/>
    <mergeCell ref="A122:L122"/>
    <mergeCell ref="M122:O122"/>
    <mergeCell ref="P122:Q122"/>
    <mergeCell ref="R122:S122"/>
    <mergeCell ref="T122:U122"/>
    <mergeCell ref="V122:X122"/>
    <mergeCell ref="A123:L123"/>
    <mergeCell ref="M123:O123"/>
    <mergeCell ref="P123:Q123"/>
    <mergeCell ref="R123:S123"/>
    <mergeCell ref="T123:U123"/>
    <mergeCell ref="V123:X123"/>
    <mergeCell ref="A124:L124"/>
    <mergeCell ref="M124:O124"/>
    <mergeCell ref="P124:Q124"/>
    <mergeCell ref="R124:S124"/>
    <mergeCell ref="T124:U124"/>
    <mergeCell ref="V124:X124"/>
    <mergeCell ref="A125:L125"/>
    <mergeCell ref="M125:O125"/>
    <mergeCell ref="P125:Q125"/>
    <mergeCell ref="R125:S125"/>
    <mergeCell ref="T125:U125"/>
    <mergeCell ref="V125:X125"/>
    <mergeCell ref="A126:AB126"/>
    <mergeCell ref="A127:L127"/>
    <mergeCell ref="M127:O127"/>
    <mergeCell ref="P127:Q127"/>
    <mergeCell ref="R127:S127"/>
    <mergeCell ref="T127:U127"/>
    <mergeCell ref="V127:X127"/>
    <mergeCell ref="A128:L128"/>
    <mergeCell ref="M128:O128"/>
    <mergeCell ref="P128:Q128"/>
    <mergeCell ref="R128:S128"/>
    <mergeCell ref="T128:U128"/>
    <mergeCell ref="V128:X128"/>
    <mergeCell ref="A129:L129"/>
    <mergeCell ref="M129:O129"/>
    <mergeCell ref="P129:Q129"/>
    <mergeCell ref="R129:S129"/>
    <mergeCell ref="T129:U129"/>
    <mergeCell ref="V129:X129"/>
    <mergeCell ref="A130:AB130"/>
    <mergeCell ref="A131:L131"/>
    <mergeCell ref="M131:O131"/>
    <mergeCell ref="P131:Q131"/>
    <mergeCell ref="R131:S131"/>
    <mergeCell ref="T131:U131"/>
    <mergeCell ref="V131:X131"/>
    <mergeCell ref="A132:L132"/>
    <mergeCell ref="M132:O132"/>
    <mergeCell ref="P132:Q132"/>
    <mergeCell ref="R132:S132"/>
    <mergeCell ref="T132:U132"/>
    <mergeCell ref="V132:X132"/>
    <mergeCell ref="A133:L133"/>
    <mergeCell ref="M133:O133"/>
    <mergeCell ref="P133:Q133"/>
    <mergeCell ref="R133:S133"/>
    <mergeCell ref="T133:U133"/>
    <mergeCell ref="V133:X133"/>
    <mergeCell ref="A134:L134"/>
    <mergeCell ref="M134:O134"/>
    <mergeCell ref="P134:Q134"/>
    <mergeCell ref="R134:S134"/>
    <mergeCell ref="T134:U134"/>
    <mergeCell ref="V134:X134"/>
    <mergeCell ref="A135:O135"/>
    <mergeCell ref="P135:Q135"/>
    <mergeCell ref="R135:S135"/>
    <mergeCell ref="T135:U135"/>
    <mergeCell ref="V135:X135"/>
    <mergeCell ref="A136:AB136"/>
    <mergeCell ref="A137:AB137"/>
    <mergeCell ref="N138:AB138"/>
    <mergeCell ref="N139:AB139"/>
    <mergeCell ref="A140:Z140"/>
    <mergeCell ref="AA140:AB140"/>
    <mergeCell ref="A141:L142"/>
    <mergeCell ref="M141:O142"/>
    <mergeCell ref="P141:U141"/>
    <mergeCell ref="V141:X142"/>
    <mergeCell ref="Z141:Z142"/>
    <mergeCell ref="AA141:AA142"/>
    <mergeCell ref="AB141:AB142"/>
    <mergeCell ref="P142:Q142"/>
    <mergeCell ref="R142:S142"/>
    <mergeCell ref="T142:U142"/>
    <mergeCell ref="A143:AB143"/>
    <mergeCell ref="Y141:Y142"/>
    <mergeCell ref="A144:L144"/>
    <mergeCell ref="M144:O144"/>
    <mergeCell ref="P144:Q144"/>
    <mergeCell ref="R144:S144"/>
    <mergeCell ref="T144:U144"/>
    <mergeCell ref="V144:X144"/>
    <mergeCell ref="A145:L145"/>
    <mergeCell ref="M145:O145"/>
    <mergeCell ref="P145:Q145"/>
    <mergeCell ref="R145:S145"/>
    <mergeCell ref="T145:U145"/>
    <mergeCell ref="V145:X145"/>
    <mergeCell ref="A146:L146"/>
    <mergeCell ref="M146:O146"/>
    <mergeCell ref="P146:Q146"/>
    <mergeCell ref="R146:S146"/>
    <mergeCell ref="T146:U146"/>
    <mergeCell ref="V146:X146"/>
    <mergeCell ref="A147:L147"/>
    <mergeCell ref="M147:O147"/>
    <mergeCell ref="P147:Q147"/>
    <mergeCell ref="R147:S147"/>
    <mergeCell ref="T147:U147"/>
    <mergeCell ref="V147:X147"/>
    <mergeCell ref="A148:L148"/>
    <mergeCell ref="M148:O148"/>
    <mergeCell ref="P148:Q148"/>
    <mergeCell ref="R148:S148"/>
    <mergeCell ref="T148:U148"/>
    <mergeCell ref="V148:X148"/>
    <mergeCell ref="A149:AB149"/>
    <mergeCell ref="A150:L150"/>
    <mergeCell ref="M150:O150"/>
    <mergeCell ref="P150:Q150"/>
    <mergeCell ref="R150:S150"/>
    <mergeCell ref="T150:U150"/>
    <mergeCell ref="V150:X150"/>
    <mergeCell ref="A151:L151"/>
    <mergeCell ref="M151:O151"/>
    <mergeCell ref="P151:Q151"/>
    <mergeCell ref="R151:S151"/>
    <mergeCell ref="T151:U151"/>
    <mergeCell ref="V151:X151"/>
    <mergeCell ref="A152:AB152"/>
    <mergeCell ref="A153:L153"/>
    <mergeCell ref="M153:O153"/>
    <mergeCell ref="P153:Q153"/>
    <mergeCell ref="R153:S153"/>
    <mergeCell ref="T153:U153"/>
    <mergeCell ref="V153:X153"/>
    <mergeCell ref="A154:L154"/>
    <mergeCell ref="M154:O154"/>
    <mergeCell ref="P154:Q154"/>
    <mergeCell ref="R154:S154"/>
    <mergeCell ref="T154:U154"/>
    <mergeCell ref="V154:X154"/>
    <mergeCell ref="A155:L155"/>
    <mergeCell ref="M155:O155"/>
    <mergeCell ref="P155:Q155"/>
    <mergeCell ref="R155:S155"/>
    <mergeCell ref="T155:U155"/>
    <mergeCell ref="V155:X155"/>
    <mergeCell ref="A156:L156"/>
    <mergeCell ref="M156:O156"/>
    <mergeCell ref="P156:Q156"/>
    <mergeCell ref="R156:S156"/>
    <mergeCell ref="T156:U156"/>
    <mergeCell ref="V156:X156"/>
    <mergeCell ref="A157:L157"/>
    <mergeCell ref="M157:O157"/>
    <mergeCell ref="P157:Q157"/>
    <mergeCell ref="R157:S157"/>
    <mergeCell ref="T157:U157"/>
    <mergeCell ref="V157:X157"/>
    <mergeCell ref="A158:L158"/>
    <mergeCell ref="M158:O158"/>
    <mergeCell ref="P158:Q158"/>
    <mergeCell ref="R158:S158"/>
    <mergeCell ref="T158:U158"/>
    <mergeCell ref="V158:X158"/>
    <mergeCell ref="A159:L159"/>
    <mergeCell ref="M159:O159"/>
    <mergeCell ref="P159:Q159"/>
    <mergeCell ref="R159:S159"/>
    <mergeCell ref="T159:U159"/>
    <mergeCell ref="V159:X159"/>
    <mergeCell ref="A160:L160"/>
    <mergeCell ref="M160:O160"/>
    <mergeCell ref="P160:Q160"/>
    <mergeCell ref="R160:S160"/>
    <mergeCell ref="T160:U160"/>
    <mergeCell ref="V160:X160"/>
    <mergeCell ref="A161:AB161"/>
    <mergeCell ref="A162:L162"/>
    <mergeCell ref="M162:O162"/>
    <mergeCell ref="P162:Q162"/>
    <mergeCell ref="R162:S162"/>
    <mergeCell ref="T162:U162"/>
    <mergeCell ref="V162:X162"/>
    <mergeCell ref="A163:L163"/>
    <mergeCell ref="M163:O163"/>
    <mergeCell ref="P163:Q163"/>
    <mergeCell ref="R163:S163"/>
    <mergeCell ref="T163:U163"/>
    <mergeCell ref="V163:X163"/>
    <mergeCell ref="A164:L164"/>
    <mergeCell ref="M164:O164"/>
    <mergeCell ref="P164:Q164"/>
    <mergeCell ref="R164:S164"/>
    <mergeCell ref="T164:U164"/>
    <mergeCell ref="V164:X164"/>
    <mergeCell ref="A165:AB165"/>
    <mergeCell ref="A166:L166"/>
    <mergeCell ref="M166:O166"/>
    <mergeCell ref="P166:Q166"/>
    <mergeCell ref="R166:S166"/>
    <mergeCell ref="T166:U166"/>
    <mergeCell ref="V166:X166"/>
    <mergeCell ref="A168:L168"/>
    <mergeCell ref="M168:O168"/>
    <mergeCell ref="P168:Q168"/>
    <mergeCell ref="R168:S168"/>
    <mergeCell ref="T168:U168"/>
    <mergeCell ref="V168:X168"/>
    <mergeCell ref="A169:L169"/>
    <mergeCell ref="M169:O169"/>
    <mergeCell ref="P169:Q169"/>
    <mergeCell ref="R169:S169"/>
    <mergeCell ref="T169:U169"/>
    <mergeCell ref="V169:X169"/>
    <mergeCell ref="A170:L170"/>
    <mergeCell ref="M170:O170"/>
    <mergeCell ref="P170:Q170"/>
    <mergeCell ref="R170:S170"/>
    <mergeCell ref="T170:U170"/>
    <mergeCell ref="V170:X170"/>
    <mergeCell ref="A171:O171"/>
    <mergeCell ref="P171:Q171"/>
    <mergeCell ref="R171:S171"/>
    <mergeCell ref="T171:U171"/>
    <mergeCell ref="V171:X171"/>
    <mergeCell ref="A172:AB172"/>
    <mergeCell ref="A173:AB173"/>
    <mergeCell ref="N174:AB174"/>
    <mergeCell ref="N175:AB175"/>
    <mergeCell ref="A176:Z176"/>
    <mergeCell ref="AA176:AB176"/>
    <mergeCell ref="A177:L178"/>
    <mergeCell ref="M177:O178"/>
    <mergeCell ref="P177:U177"/>
    <mergeCell ref="V177:X178"/>
    <mergeCell ref="Z177:Z178"/>
    <mergeCell ref="AA177:AA178"/>
    <mergeCell ref="AB177:AB178"/>
    <mergeCell ref="P178:Q178"/>
    <mergeCell ref="R178:S178"/>
    <mergeCell ref="T178:U178"/>
    <mergeCell ref="A179:AB179"/>
    <mergeCell ref="Y177:Y178"/>
    <mergeCell ref="A180:L180"/>
    <mergeCell ref="M180:O180"/>
    <mergeCell ref="P180:Q180"/>
    <mergeCell ref="R180:S180"/>
    <mergeCell ref="T180:U180"/>
    <mergeCell ref="V180:X180"/>
    <mergeCell ref="A181:L181"/>
    <mergeCell ref="M181:O181"/>
    <mergeCell ref="P181:Q181"/>
    <mergeCell ref="R181:S181"/>
    <mergeCell ref="T181:U181"/>
    <mergeCell ref="V181:X181"/>
    <mergeCell ref="A182:L182"/>
    <mergeCell ref="M182:O182"/>
    <mergeCell ref="P182:Q182"/>
    <mergeCell ref="R182:S182"/>
    <mergeCell ref="T182:U182"/>
    <mergeCell ref="V182:X182"/>
    <mergeCell ref="A183:L183"/>
    <mergeCell ref="M183:O183"/>
    <mergeCell ref="P183:Q183"/>
    <mergeCell ref="R183:S183"/>
    <mergeCell ref="T183:U183"/>
    <mergeCell ref="V183:X183"/>
    <mergeCell ref="A184:L184"/>
    <mergeCell ref="M184:O184"/>
    <mergeCell ref="P184:Q184"/>
    <mergeCell ref="R184:S184"/>
    <mergeCell ref="T184:U184"/>
    <mergeCell ref="V184:X184"/>
    <mergeCell ref="A185:AB185"/>
    <mergeCell ref="A186:L186"/>
    <mergeCell ref="M186:O186"/>
    <mergeCell ref="P186:Q186"/>
    <mergeCell ref="R186:S186"/>
    <mergeCell ref="T186:U186"/>
    <mergeCell ref="V186:X186"/>
    <mergeCell ref="A187:L187"/>
    <mergeCell ref="M187:O187"/>
    <mergeCell ref="P187:Q187"/>
    <mergeCell ref="R187:S187"/>
    <mergeCell ref="T187:U187"/>
    <mergeCell ref="V187:X187"/>
    <mergeCell ref="A188:AB188"/>
    <mergeCell ref="A189:L189"/>
    <mergeCell ref="M189:O189"/>
    <mergeCell ref="P189:Q189"/>
    <mergeCell ref="R189:S189"/>
    <mergeCell ref="T189:U189"/>
    <mergeCell ref="V189:X189"/>
    <mergeCell ref="A190:L190"/>
    <mergeCell ref="M190:O190"/>
    <mergeCell ref="P190:Q190"/>
    <mergeCell ref="R190:S190"/>
    <mergeCell ref="T190:U190"/>
    <mergeCell ref="V190:X190"/>
    <mergeCell ref="A191:L191"/>
    <mergeCell ref="M191:O191"/>
    <mergeCell ref="P191:Q191"/>
    <mergeCell ref="R191:S191"/>
    <mergeCell ref="T191:U191"/>
    <mergeCell ref="V191:X191"/>
    <mergeCell ref="A192:L192"/>
    <mergeCell ref="M192:O192"/>
    <mergeCell ref="P192:Q192"/>
    <mergeCell ref="R192:S192"/>
    <mergeCell ref="T192:U192"/>
    <mergeCell ref="V192:X192"/>
    <mergeCell ref="A193:L193"/>
    <mergeCell ref="M193:O193"/>
    <mergeCell ref="P193:Q193"/>
    <mergeCell ref="R193:S193"/>
    <mergeCell ref="T193:U193"/>
    <mergeCell ref="V193:X193"/>
    <mergeCell ref="A194:L194"/>
    <mergeCell ref="M194:O194"/>
    <mergeCell ref="P194:Q194"/>
    <mergeCell ref="R194:S194"/>
    <mergeCell ref="T194:U194"/>
    <mergeCell ref="V194:X194"/>
    <mergeCell ref="A195:L195"/>
    <mergeCell ref="M195:O195"/>
    <mergeCell ref="P195:Q195"/>
    <mergeCell ref="R195:S195"/>
    <mergeCell ref="T195:U195"/>
    <mergeCell ref="V195:X195"/>
    <mergeCell ref="A196:L196"/>
    <mergeCell ref="M196:O196"/>
    <mergeCell ref="P196:Q196"/>
    <mergeCell ref="R196:S196"/>
    <mergeCell ref="T196:U196"/>
    <mergeCell ref="V196:X196"/>
    <mergeCell ref="A197:AB197"/>
    <mergeCell ref="A198:L198"/>
    <mergeCell ref="M198:O198"/>
    <mergeCell ref="P198:Q198"/>
    <mergeCell ref="R198:S198"/>
    <mergeCell ref="T198:U198"/>
    <mergeCell ref="V198:X198"/>
    <mergeCell ref="A199:L199"/>
    <mergeCell ref="M199:O199"/>
    <mergeCell ref="P199:Q199"/>
    <mergeCell ref="R199:S199"/>
    <mergeCell ref="T199:U199"/>
    <mergeCell ref="V199:X199"/>
    <mergeCell ref="A200:L200"/>
    <mergeCell ref="M200:O200"/>
    <mergeCell ref="P200:Q200"/>
    <mergeCell ref="R200:S200"/>
    <mergeCell ref="T200:U200"/>
    <mergeCell ref="V200:X200"/>
    <mergeCell ref="A201:AB201"/>
    <mergeCell ref="A202:L202"/>
    <mergeCell ref="M202:O202"/>
    <mergeCell ref="P202:Q202"/>
    <mergeCell ref="R202:S202"/>
    <mergeCell ref="T202:U202"/>
    <mergeCell ref="V202:X202"/>
    <mergeCell ref="A203:L203"/>
    <mergeCell ref="M203:O203"/>
    <mergeCell ref="P203:Q203"/>
    <mergeCell ref="R203:S203"/>
    <mergeCell ref="T203:U203"/>
    <mergeCell ref="V203:X203"/>
    <mergeCell ref="A204:L204"/>
    <mergeCell ref="M204:O204"/>
    <mergeCell ref="P204:Q204"/>
    <mergeCell ref="R204:S204"/>
    <mergeCell ref="T204:U204"/>
    <mergeCell ref="V204:X204"/>
    <mergeCell ref="A205:L205"/>
    <mergeCell ref="M205:O205"/>
    <mergeCell ref="P205:Q205"/>
    <mergeCell ref="R205:S205"/>
    <mergeCell ref="T205:U205"/>
    <mergeCell ref="V205:X205"/>
    <mergeCell ref="A206:L206"/>
    <mergeCell ref="M206:O206"/>
    <mergeCell ref="P206:Q206"/>
    <mergeCell ref="R206:S206"/>
    <mergeCell ref="T206:U206"/>
    <mergeCell ref="V206:X206"/>
    <mergeCell ref="A207:L207"/>
    <mergeCell ref="M207:O207"/>
    <mergeCell ref="P207:Q207"/>
    <mergeCell ref="R207:S207"/>
    <mergeCell ref="T207:U207"/>
    <mergeCell ref="V207:X207"/>
    <mergeCell ref="A208:O208"/>
    <mergeCell ref="P208:Q208"/>
    <mergeCell ref="R208:S208"/>
    <mergeCell ref="T208:U208"/>
    <mergeCell ref="V208:X208"/>
    <mergeCell ref="A209:AB209"/>
    <mergeCell ref="A210:AB210"/>
    <mergeCell ref="N211:AB211"/>
    <mergeCell ref="N212:AB212"/>
    <mergeCell ref="A213:Z213"/>
    <mergeCell ref="AA213:AB213"/>
    <mergeCell ref="A214:L215"/>
    <mergeCell ref="M214:O215"/>
    <mergeCell ref="P214:U214"/>
    <mergeCell ref="V214:X215"/>
    <mergeCell ref="Z214:Z215"/>
    <mergeCell ref="AA214:AA215"/>
    <mergeCell ref="AB214:AB215"/>
    <mergeCell ref="P215:Q215"/>
    <mergeCell ref="R215:S215"/>
    <mergeCell ref="T215:U215"/>
    <mergeCell ref="A216:AB216"/>
    <mergeCell ref="Y214:Y215"/>
    <mergeCell ref="A217:L217"/>
    <mergeCell ref="M217:O217"/>
    <mergeCell ref="P217:Q217"/>
    <mergeCell ref="R217:S217"/>
    <mergeCell ref="T217:U217"/>
    <mergeCell ref="V217:X217"/>
    <mergeCell ref="A218:L218"/>
    <mergeCell ref="M218:O218"/>
    <mergeCell ref="P218:Q218"/>
    <mergeCell ref="R218:S218"/>
    <mergeCell ref="T218:U218"/>
    <mergeCell ref="V218:X218"/>
    <mergeCell ref="A219:L219"/>
    <mergeCell ref="M219:O219"/>
    <mergeCell ref="P219:Q219"/>
    <mergeCell ref="R219:S219"/>
    <mergeCell ref="T219:U219"/>
    <mergeCell ref="V219:X219"/>
    <mergeCell ref="A222:L222"/>
    <mergeCell ref="M222:O222"/>
    <mergeCell ref="P222:Q222"/>
    <mergeCell ref="R222:S222"/>
    <mergeCell ref="T222:U222"/>
    <mergeCell ref="V222:X222"/>
    <mergeCell ref="A223:AB223"/>
    <mergeCell ref="A224:L224"/>
    <mergeCell ref="M224:O224"/>
    <mergeCell ref="P224:Q224"/>
    <mergeCell ref="R224:S224"/>
    <mergeCell ref="T224:U224"/>
    <mergeCell ref="V224:X224"/>
    <mergeCell ref="A225:L225"/>
    <mergeCell ref="M225:O225"/>
    <mergeCell ref="P225:Q225"/>
    <mergeCell ref="R225:S225"/>
    <mergeCell ref="T225:U225"/>
    <mergeCell ref="V225:X225"/>
    <mergeCell ref="A226:AB226"/>
    <mergeCell ref="A227:L227"/>
    <mergeCell ref="M227:O227"/>
    <mergeCell ref="P227:Q227"/>
    <mergeCell ref="R227:S227"/>
    <mergeCell ref="T227:U227"/>
    <mergeCell ref="V227:X227"/>
    <mergeCell ref="A228:L228"/>
    <mergeCell ref="M228:O228"/>
    <mergeCell ref="P228:Q228"/>
    <mergeCell ref="R228:S228"/>
    <mergeCell ref="T228:U228"/>
    <mergeCell ref="V228:X228"/>
    <mergeCell ref="A229:L229"/>
    <mergeCell ref="M229:O229"/>
    <mergeCell ref="P229:Q229"/>
    <mergeCell ref="R229:S229"/>
    <mergeCell ref="T229:U229"/>
    <mergeCell ref="V229:X229"/>
    <mergeCell ref="A230:L230"/>
    <mergeCell ref="M230:O230"/>
    <mergeCell ref="P230:Q230"/>
    <mergeCell ref="R230:S230"/>
    <mergeCell ref="T230:U230"/>
    <mergeCell ref="V230:X230"/>
    <mergeCell ref="A231:L231"/>
    <mergeCell ref="M231:O231"/>
    <mergeCell ref="P231:Q231"/>
    <mergeCell ref="R231:S231"/>
    <mergeCell ref="T231:U231"/>
    <mergeCell ref="V231:X231"/>
    <mergeCell ref="A232:L232"/>
    <mergeCell ref="M232:O232"/>
    <mergeCell ref="P232:Q232"/>
    <mergeCell ref="R232:S232"/>
    <mergeCell ref="T232:U232"/>
    <mergeCell ref="V232:X232"/>
    <mergeCell ref="A233:AB233"/>
    <mergeCell ref="A234:L234"/>
    <mergeCell ref="M234:O234"/>
    <mergeCell ref="P234:Q234"/>
    <mergeCell ref="R234:S234"/>
    <mergeCell ref="T234:U234"/>
    <mergeCell ref="V234:X234"/>
    <mergeCell ref="A235:L235"/>
    <mergeCell ref="M235:O235"/>
    <mergeCell ref="P235:Q235"/>
    <mergeCell ref="R235:S235"/>
    <mergeCell ref="T235:U235"/>
    <mergeCell ref="V235:X235"/>
    <mergeCell ref="A236:L236"/>
    <mergeCell ref="M236:O236"/>
    <mergeCell ref="P236:Q236"/>
    <mergeCell ref="R236:S236"/>
    <mergeCell ref="T236:U236"/>
    <mergeCell ref="V236:X236"/>
    <mergeCell ref="A237:AB237"/>
    <mergeCell ref="A238:L238"/>
    <mergeCell ref="M238:O238"/>
    <mergeCell ref="P238:Q238"/>
    <mergeCell ref="R238:S238"/>
    <mergeCell ref="T238:U238"/>
    <mergeCell ref="V238:X238"/>
    <mergeCell ref="A239:L239"/>
    <mergeCell ref="M239:O239"/>
    <mergeCell ref="P239:Q239"/>
    <mergeCell ref="R239:S239"/>
    <mergeCell ref="T239:U239"/>
    <mergeCell ref="V239:X239"/>
    <mergeCell ref="A240:L240"/>
    <mergeCell ref="M240:O240"/>
    <mergeCell ref="P240:Q240"/>
    <mergeCell ref="R240:S240"/>
    <mergeCell ref="T240:U240"/>
    <mergeCell ref="V240:X240"/>
    <mergeCell ref="A241:L241"/>
    <mergeCell ref="M241:O241"/>
    <mergeCell ref="P241:Q241"/>
    <mergeCell ref="R241:S241"/>
    <mergeCell ref="T241:U241"/>
    <mergeCell ref="V241:X241"/>
    <mergeCell ref="A242:L242"/>
    <mergeCell ref="M242:O242"/>
    <mergeCell ref="P242:Q242"/>
    <mergeCell ref="R242:S242"/>
    <mergeCell ref="T242:U242"/>
    <mergeCell ref="V242:X242"/>
    <mergeCell ref="A243:L243"/>
    <mergeCell ref="M243:O243"/>
    <mergeCell ref="P243:Q243"/>
    <mergeCell ref="R243:S243"/>
    <mergeCell ref="T243:U243"/>
    <mergeCell ref="V243:X243"/>
    <mergeCell ref="A244:O244"/>
    <mergeCell ref="P244:Q244"/>
    <mergeCell ref="R244:S244"/>
    <mergeCell ref="T244:U244"/>
    <mergeCell ref="V244:X244"/>
    <mergeCell ref="A245:AB245"/>
    <mergeCell ref="A246:AB246"/>
    <mergeCell ref="N247:AB247"/>
    <mergeCell ref="N248:AB248"/>
    <mergeCell ref="A249:Z249"/>
    <mergeCell ref="AA249:AB249"/>
    <mergeCell ref="A250:L251"/>
    <mergeCell ref="M250:O251"/>
    <mergeCell ref="P250:U250"/>
    <mergeCell ref="V250:X251"/>
    <mergeCell ref="Z250:Z251"/>
    <mergeCell ref="AA250:AA251"/>
    <mergeCell ref="AB250:AB251"/>
    <mergeCell ref="P251:Q251"/>
    <mergeCell ref="R251:S251"/>
    <mergeCell ref="T251:U251"/>
    <mergeCell ref="A252:AB252"/>
    <mergeCell ref="Y250:Y251"/>
    <mergeCell ref="A253:L253"/>
    <mergeCell ref="M253:O253"/>
    <mergeCell ref="P253:Q253"/>
    <mergeCell ref="R253:S253"/>
    <mergeCell ref="T253:U253"/>
    <mergeCell ref="V253:X253"/>
    <mergeCell ref="A254:L254"/>
    <mergeCell ref="M254:O254"/>
    <mergeCell ref="P254:Q254"/>
    <mergeCell ref="R254:S254"/>
    <mergeCell ref="T254:U254"/>
    <mergeCell ref="V254:X254"/>
    <mergeCell ref="A255:L255"/>
    <mergeCell ref="M255:O255"/>
    <mergeCell ref="P255:Q255"/>
    <mergeCell ref="R255:S255"/>
    <mergeCell ref="T255:U255"/>
    <mergeCell ref="V255:X255"/>
    <mergeCell ref="A256:L256"/>
    <mergeCell ref="M256:O256"/>
    <mergeCell ref="P256:Q256"/>
    <mergeCell ref="R256:S256"/>
    <mergeCell ref="T256:U256"/>
    <mergeCell ref="V256:X256"/>
    <mergeCell ref="A257:L257"/>
    <mergeCell ref="M257:O257"/>
    <mergeCell ref="P257:Q257"/>
    <mergeCell ref="R257:S257"/>
    <mergeCell ref="T257:U257"/>
    <mergeCell ref="V257:X257"/>
    <mergeCell ref="A258:L258"/>
    <mergeCell ref="M258:O258"/>
    <mergeCell ref="P258:Q258"/>
    <mergeCell ref="R258:S258"/>
    <mergeCell ref="T258:U258"/>
    <mergeCell ref="V258:X258"/>
    <mergeCell ref="A259:AB259"/>
    <mergeCell ref="A260:L260"/>
    <mergeCell ref="M260:O260"/>
    <mergeCell ref="P260:Q260"/>
    <mergeCell ref="R260:S260"/>
    <mergeCell ref="T260:U260"/>
    <mergeCell ref="V260:X260"/>
    <mergeCell ref="A261:L261"/>
    <mergeCell ref="M261:O261"/>
    <mergeCell ref="P261:Q261"/>
    <mergeCell ref="R261:S261"/>
    <mergeCell ref="T261:U261"/>
    <mergeCell ref="V261:X261"/>
    <mergeCell ref="A262:AB262"/>
    <mergeCell ref="A263:L263"/>
    <mergeCell ref="M263:O263"/>
    <mergeCell ref="P263:Q263"/>
    <mergeCell ref="R263:S263"/>
    <mergeCell ref="T263:U263"/>
    <mergeCell ref="V263:X263"/>
    <mergeCell ref="A264:L264"/>
    <mergeCell ref="M264:O264"/>
    <mergeCell ref="P264:Q264"/>
    <mergeCell ref="R264:S264"/>
    <mergeCell ref="T264:U264"/>
    <mergeCell ref="V264:X264"/>
    <mergeCell ref="A265:L265"/>
    <mergeCell ref="M265:O265"/>
    <mergeCell ref="P265:Q265"/>
    <mergeCell ref="R265:S265"/>
    <mergeCell ref="T265:U265"/>
    <mergeCell ref="V265:X265"/>
    <mergeCell ref="A266:L266"/>
    <mergeCell ref="M266:O266"/>
    <mergeCell ref="P266:Q266"/>
    <mergeCell ref="R266:S266"/>
    <mergeCell ref="T266:U266"/>
    <mergeCell ref="V266:X266"/>
    <mergeCell ref="A267:L267"/>
    <mergeCell ref="M267:O267"/>
    <mergeCell ref="P267:Q267"/>
    <mergeCell ref="R267:S267"/>
    <mergeCell ref="T267:U267"/>
    <mergeCell ref="V267:X267"/>
    <mergeCell ref="A268:L268"/>
    <mergeCell ref="M268:O268"/>
    <mergeCell ref="P268:Q268"/>
    <mergeCell ref="R268:S268"/>
    <mergeCell ref="T268:U268"/>
    <mergeCell ref="V268:X268"/>
    <mergeCell ref="A269:L269"/>
    <mergeCell ref="M269:O269"/>
    <mergeCell ref="P269:Q269"/>
    <mergeCell ref="R269:S269"/>
    <mergeCell ref="T269:U269"/>
    <mergeCell ref="V269:X269"/>
    <mergeCell ref="A270:AB270"/>
    <mergeCell ref="A271:L271"/>
    <mergeCell ref="M271:O271"/>
    <mergeCell ref="P271:Q271"/>
    <mergeCell ref="R271:S271"/>
    <mergeCell ref="T271:U271"/>
    <mergeCell ref="V271:X271"/>
    <mergeCell ref="A272:L272"/>
    <mergeCell ref="M272:O272"/>
    <mergeCell ref="P272:Q272"/>
    <mergeCell ref="R272:S272"/>
    <mergeCell ref="T272:U272"/>
    <mergeCell ref="V272:X272"/>
    <mergeCell ref="A273:L273"/>
    <mergeCell ref="M273:O273"/>
    <mergeCell ref="P273:Q273"/>
    <mergeCell ref="R273:S273"/>
    <mergeCell ref="T273:U273"/>
    <mergeCell ref="V273:X273"/>
    <mergeCell ref="A274:AB274"/>
    <mergeCell ref="A275:L275"/>
    <mergeCell ref="M275:O275"/>
    <mergeCell ref="P275:Q275"/>
    <mergeCell ref="R275:S275"/>
    <mergeCell ref="T275:U275"/>
    <mergeCell ref="V275:X275"/>
    <mergeCell ref="A276:L276"/>
    <mergeCell ref="M276:O276"/>
    <mergeCell ref="P276:Q276"/>
    <mergeCell ref="R276:S276"/>
    <mergeCell ref="T276:U276"/>
    <mergeCell ref="V276:X276"/>
    <mergeCell ref="A277:L277"/>
    <mergeCell ref="M277:O277"/>
    <mergeCell ref="P277:Q277"/>
    <mergeCell ref="R277:S277"/>
    <mergeCell ref="T277:U277"/>
    <mergeCell ref="V277:X277"/>
    <mergeCell ref="A278:L278"/>
    <mergeCell ref="M278:O278"/>
    <mergeCell ref="P278:Q278"/>
    <mergeCell ref="R278:S278"/>
    <mergeCell ref="T278:U278"/>
    <mergeCell ref="V278:X278"/>
    <mergeCell ref="A279:L279"/>
    <mergeCell ref="M279:O279"/>
    <mergeCell ref="P279:Q279"/>
    <mergeCell ref="R279:S279"/>
    <mergeCell ref="T279:U279"/>
    <mergeCell ref="V279:X279"/>
    <mergeCell ref="A280:O280"/>
    <mergeCell ref="P280:Q280"/>
    <mergeCell ref="R280:S280"/>
    <mergeCell ref="T280:U280"/>
    <mergeCell ref="V280:X280"/>
    <mergeCell ref="A281:AB281"/>
    <mergeCell ref="A282:AB282"/>
    <mergeCell ref="N283:AB283"/>
    <mergeCell ref="N284:AB284"/>
    <mergeCell ref="A285:Z285"/>
    <mergeCell ref="AA285:AB285"/>
    <mergeCell ref="A286:L287"/>
    <mergeCell ref="M286:O287"/>
    <mergeCell ref="P286:U286"/>
    <mergeCell ref="V286:X287"/>
    <mergeCell ref="Z286:Z287"/>
    <mergeCell ref="AA286:AA287"/>
    <mergeCell ref="AB286:AB287"/>
    <mergeCell ref="P287:Q287"/>
    <mergeCell ref="R287:S287"/>
    <mergeCell ref="T287:U287"/>
    <mergeCell ref="A288:AB288"/>
    <mergeCell ref="Y286:Y287"/>
    <mergeCell ref="A289:L289"/>
    <mergeCell ref="M289:O289"/>
    <mergeCell ref="P289:Q289"/>
    <mergeCell ref="R289:S289"/>
    <mergeCell ref="T289:U289"/>
    <mergeCell ref="V289:X289"/>
    <mergeCell ref="A290:L290"/>
    <mergeCell ref="M290:O290"/>
    <mergeCell ref="P290:Q290"/>
    <mergeCell ref="R290:S290"/>
    <mergeCell ref="T290:U290"/>
    <mergeCell ref="V290:X290"/>
    <mergeCell ref="A291:L291"/>
    <mergeCell ref="M291:O291"/>
    <mergeCell ref="P291:Q291"/>
    <mergeCell ref="R291:S291"/>
    <mergeCell ref="T291:U291"/>
    <mergeCell ref="V291:X291"/>
    <mergeCell ref="A292:L292"/>
    <mergeCell ref="M292:O292"/>
    <mergeCell ref="P292:Q292"/>
    <mergeCell ref="R292:S292"/>
    <mergeCell ref="T292:U292"/>
    <mergeCell ref="V292:X292"/>
    <mergeCell ref="A293:L293"/>
    <mergeCell ref="M293:O293"/>
    <mergeCell ref="P293:Q293"/>
    <mergeCell ref="R293:S293"/>
    <mergeCell ref="T293:U293"/>
    <mergeCell ref="V293:X293"/>
    <mergeCell ref="A294:AB294"/>
    <mergeCell ref="A295:L295"/>
    <mergeCell ref="M295:O295"/>
    <mergeCell ref="P295:Q295"/>
    <mergeCell ref="R295:S295"/>
    <mergeCell ref="T295:U295"/>
    <mergeCell ref="V295:X295"/>
    <mergeCell ref="A296:L296"/>
    <mergeCell ref="M296:O296"/>
    <mergeCell ref="P296:Q296"/>
    <mergeCell ref="R296:S296"/>
    <mergeCell ref="T296:U296"/>
    <mergeCell ref="V296:X296"/>
    <mergeCell ref="A297:AB297"/>
    <mergeCell ref="A298:L298"/>
    <mergeCell ref="M298:O298"/>
    <mergeCell ref="P298:Q298"/>
    <mergeCell ref="R298:S298"/>
    <mergeCell ref="T298:U298"/>
    <mergeCell ref="V298:X298"/>
    <mergeCell ref="A299:L299"/>
    <mergeCell ref="M299:O299"/>
    <mergeCell ref="P299:Q299"/>
    <mergeCell ref="R299:S299"/>
    <mergeCell ref="T299:U299"/>
    <mergeCell ref="V299:X299"/>
    <mergeCell ref="A300:L300"/>
    <mergeCell ref="M300:O300"/>
    <mergeCell ref="P300:Q300"/>
    <mergeCell ref="R300:S300"/>
    <mergeCell ref="T300:U300"/>
    <mergeCell ref="V300:X300"/>
    <mergeCell ref="A301:L301"/>
    <mergeCell ref="M301:O301"/>
    <mergeCell ref="P301:Q301"/>
    <mergeCell ref="R301:S301"/>
    <mergeCell ref="T301:U301"/>
    <mergeCell ref="V301:X301"/>
    <mergeCell ref="A302:L302"/>
    <mergeCell ref="M302:O302"/>
    <mergeCell ref="P302:Q302"/>
    <mergeCell ref="R302:S302"/>
    <mergeCell ref="T302:U302"/>
    <mergeCell ref="V302:X302"/>
    <mergeCell ref="A303:L303"/>
    <mergeCell ref="M303:O303"/>
    <mergeCell ref="P303:Q303"/>
    <mergeCell ref="R303:S303"/>
    <mergeCell ref="T303:U303"/>
    <mergeCell ref="V303:X303"/>
    <mergeCell ref="A304:L304"/>
    <mergeCell ref="M304:O304"/>
    <mergeCell ref="P304:Q304"/>
    <mergeCell ref="R304:S304"/>
    <mergeCell ref="T304:U304"/>
    <mergeCell ref="V304:X304"/>
    <mergeCell ref="A305:AB305"/>
    <mergeCell ref="A306:L306"/>
    <mergeCell ref="M306:O306"/>
    <mergeCell ref="P306:Q306"/>
    <mergeCell ref="R306:S306"/>
    <mergeCell ref="T306:U306"/>
    <mergeCell ref="V306:X306"/>
    <mergeCell ref="A307:L307"/>
    <mergeCell ref="M307:O307"/>
    <mergeCell ref="P307:Q307"/>
    <mergeCell ref="R307:S307"/>
    <mergeCell ref="T307:U307"/>
    <mergeCell ref="V307:X307"/>
    <mergeCell ref="A308:L308"/>
    <mergeCell ref="M308:O308"/>
    <mergeCell ref="P308:Q308"/>
    <mergeCell ref="R308:S308"/>
    <mergeCell ref="T308:U308"/>
    <mergeCell ref="V308:X308"/>
    <mergeCell ref="A309:AB309"/>
    <mergeCell ref="A310:L310"/>
    <mergeCell ref="M310:O310"/>
    <mergeCell ref="P310:Q310"/>
    <mergeCell ref="R310:S310"/>
    <mergeCell ref="T310:U310"/>
    <mergeCell ref="V310:X310"/>
    <mergeCell ref="A311:L311"/>
    <mergeCell ref="M311:O311"/>
    <mergeCell ref="P311:Q311"/>
    <mergeCell ref="R311:S311"/>
    <mergeCell ref="T311:U311"/>
    <mergeCell ref="V311:X311"/>
    <mergeCell ref="A312:L312"/>
    <mergeCell ref="M312:O312"/>
    <mergeCell ref="P312:Q312"/>
    <mergeCell ref="R312:S312"/>
    <mergeCell ref="T312:U312"/>
    <mergeCell ref="V312:X312"/>
    <mergeCell ref="A313:L313"/>
    <mergeCell ref="M313:O313"/>
    <mergeCell ref="P313:Q313"/>
    <mergeCell ref="R313:S313"/>
    <mergeCell ref="T313:U313"/>
    <mergeCell ref="V313:X313"/>
    <mergeCell ref="A314:L314"/>
    <mergeCell ref="M314:O314"/>
    <mergeCell ref="P314:Q314"/>
    <mergeCell ref="R314:S314"/>
    <mergeCell ref="T314:U314"/>
    <mergeCell ref="V314:X314"/>
    <mergeCell ref="A315:O315"/>
    <mergeCell ref="P315:Q315"/>
    <mergeCell ref="R315:S315"/>
    <mergeCell ref="T315:U315"/>
    <mergeCell ref="V315:X315"/>
    <mergeCell ref="A316:AB316"/>
    <mergeCell ref="A317:AB317"/>
    <mergeCell ref="N318:AB318"/>
    <mergeCell ref="N319:AB319"/>
    <mergeCell ref="A320:Z320"/>
    <mergeCell ref="AA320:AB320"/>
    <mergeCell ref="A321:L322"/>
    <mergeCell ref="M321:O322"/>
    <mergeCell ref="P321:U321"/>
    <mergeCell ref="V321:X322"/>
    <mergeCell ref="Z321:Z322"/>
    <mergeCell ref="AA321:AA322"/>
    <mergeCell ref="AB321:AB322"/>
    <mergeCell ref="P322:Q322"/>
    <mergeCell ref="R322:S322"/>
    <mergeCell ref="T322:U322"/>
    <mergeCell ref="A323:AB323"/>
    <mergeCell ref="Y321:Y322"/>
    <mergeCell ref="A324:L324"/>
    <mergeCell ref="M324:O324"/>
    <mergeCell ref="P324:Q324"/>
    <mergeCell ref="R324:S324"/>
    <mergeCell ref="T324:U324"/>
    <mergeCell ref="V324:X324"/>
    <mergeCell ref="A325:L325"/>
    <mergeCell ref="M325:O325"/>
    <mergeCell ref="P325:Q325"/>
    <mergeCell ref="R325:S325"/>
    <mergeCell ref="T325:U325"/>
    <mergeCell ref="V325:X325"/>
    <mergeCell ref="A328:L328"/>
    <mergeCell ref="M328:O328"/>
    <mergeCell ref="P328:Q328"/>
    <mergeCell ref="R328:S328"/>
    <mergeCell ref="T328:U328"/>
    <mergeCell ref="V328:X328"/>
    <mergeCell ref="A329:L329"/>
    <mergeCell ref="M329:O329"/>
    <mergeCell ref="P329:Q329"/>
    <mergeCell ref="R329:S329"/>
    <mergeCell ref="T329:U329"/>
    <mergeCell ref="V329:X329"/>
    <mergeCell ref="A330:AB330"/>
    <mergeCell ref="A331:L331"/>
    <mergeCell ref="M331:O331"/>
    <mergeCell ref="P331:Q331"/>
    <mergeCell ref="R331:S331"/>
    <mergeCell ref="T331:U331"/>
    <mergeCell ref="V331:X331"/>
    <mergeCell ref="A332:L332"/>
    <mergeCell ref="M332:O332"/>
    <mergeCell ref="P332:Q332"/>
    <mergeCell ref="R332:S332"/>
    <mergeCell ref="T332:U332"/>
    <mergeCell ref="V332:X332"/>
    <mergeCell ref="A333:AB333"/>
    <mergeCell ref="A334:L334"/>
    <mergeCell ref="M334:O334"/>
    <mergeCell ref="P334:Q334"/>
    <mergeCell ref="R334:S334"/>
    <mergeCell ref="T334:U334"/>
    <mergeCell ref="V334:X334"/>
    <mergeCell ref="A335:L335"/>
    <mergeCell ref="M335:O335"/>
    <mergeCell ref="P335:Q335"/>
    <mergeCell ref="R335:S335"/>
    <mergeCell ref="T335:U335"/>
    <mergeCell ref="V335:X335"/>
    <mergeCell ref="A336:L336"/>
    <mergeCell ref="M336:O336"/>
    <mergeCell ref="P336:Q336"/>
    <mergeCell ref="R336:S336"/>
    <mergeCell ref="T336:U336"/>
    <mergeCell ref="V336:X336"/>
    <mergeCell ref="A337:L337"/>
    <mergeCell ref="M337:O337"/>
    <mergeCell ref="P337:Q337"/>
    <mergeCell ref="R337:S337"/>
    <mergeCell ref="T337:U337"/>
    <mergeCell ref="V337:X337"/>
    <mergeCell ref="A338:L338"/>
    <mergeCell ref="M338:O338"/>
    <mergeCell ref="P338:Q338"/>
    <mergeCell ref="R338:S338"/>
    <mergeCell ref="T338:U338"/>
    <mergeCell ref="V338:X338"/>
    <mergeCell ref="A339:L339"/>
    <mergeCell ref="M339:O339"/>
    <mergeCell ref="P339:Q339"/>
    <mergeCell ref="R339:S339"/>
    <mergeCell ref="T339:U339"/>
    <mergeCell ref="V339:X339"/>
    <mergeCell ref="A340:L340"/>
    <mergeCell ref="M340:O340"/>
    <mergeCell ref="P340:Q340"/>
    <mergeCell ref="R340:S340"/>
    <mergeCell ref="T340:U340"/>
    <mergeCell ref="V340:X340"/>
    <mergeCell ref="A341:AB341"/>
    <mergeCell ref="A342:L342"/>
    <mergeCell ref="M342:O342"/>
    <mergeCell ref="P342:Q342"/>
    <mergeCell ref="R342:S342"/>
    <mergeCell ref="T342:U342"/>
    <mergeCell ref="V342:X342"/>
    <mergeCell ref="A343:L343"/>
    <mergeCell ref="M343:O343"/>
    <mergeCell ref="P343:Q343"/>
    <mergeCell ref="R343:S343"/>
    <mergeCell ref="T343:U343"/>
    <mergeCell ref="V343:X343"/>
    <mergeCell ref="A344:L344"/>
    <mergeCell ref="M344:O344"/>
    <mergeCell ref="P344:Q344"/>
    <mergeCell ref="R344:S344"/>
    <mergeCell ref="T344:U344"/>
    <mergeCell ref="V344:X344"/>
    <mergeCell ref="A345:AB345"/>
    <mergeCell ref="A346:L346"/>
    <mergeCell ref="M346:O346"/>
    <mergeCell ref="P346:Q346"/>
    <mergeCell ref="R346:S346"/>
    <mergeCell ref="T346:U346"/>
    <mergeCell ref="V346:X346"/>
    <mergeCell ref="A347:L347"/>
    <mergeCell ref="M347:O347"/>
    <mergeCell ref="P347:Q347"/>
    <mergeCell ref="R347:S347"/>
    <mergeCell ref="T347:U347"/>
    <mergeCell ref="V347:X347"/>
    <mergeCell ref="A348:L348"/>
    <mergeCell ref="M348:O348"/>
    <mergeCell ref="P348:Q348"/>
    <mergeCell ref="R348:S348"/>
    <mergeCell ref="T348:U348"/>
    <mergeCell ref="V348:X348"/>
    <mergeCell ref="A349:L349"/>
    <mergeCell ref="M349:O349"/>
    <mergeCell ref="P349:Q349"/>
    <mergeCell ref="R349:S349"/>
    <mergeCell ref="T349:U349"/>
    <mergeCell ref="V349:X349"/>
    <mergeCell ref="A350:O350"/>
    <mergeCell ref="P350:Q350"/>
    <mergeCell ref="R350:S350"/>
    <mergeCell ref="T350:U350"/>
    <mergeCell ref="V350:X350"/>
    <mergeCell ref="A351:AB351"/>
    <mergeCell ref="A352:AB352"/>
    <mergeCell ref="N353:AB353"/>
    <mergeCell ref="N354:AB354"/>
    <mergeCell ref="A355:Z355"/>
    <mergeCell ref="AA355:AB355"/>
    <mergeCell ref="A356:L357"/>
    <mergeCell ref="M356:O357"/>
    <mergeCell ref="P356:U356"/>
    <mergeCell ref="V356:X357"/>
    <mergeCell ref="Z356:Z357"/>
    <mergeCell ref="AA356:AA357"/>
    <mergeCell ref="AB356:AB357"/>
    <mergeCell ref="P357:Q357"/>
    <mergeCell ref="R357:S357"/>
    <mergeCell ref="T357:U357"/>
    <mergeCell ref="A358:AB358"/>
    <mergeCell ref="Y356:Y357"/>
    <mergeCell ref="A359:L359"/>
    <mergeCell ref="M359:O359"/>
    <mergeCell ref="P359:Q359"/>
    <mergeCell ref="R359:S359"/>
    <mergeCell ref="T359:U359"/>
    <mergeCell ref="V359:X359"/>
    <mergeCell ref="A360:L360"/>
    <mergeCell ref="M360:O360"/>
    <mergeCell ref="P360:Q360"/>
    <mergeCell ref="R360:S360"/>
    <mergeCell ref="T360:U360"/>
    <mergeCell ref="V360:X360"/>
    <mergeCell ref="A361:L361"/>
    <mergeCell ref="M361:O361"/>
    <mergeCell ref="P361:Q361"/>
    <mergeCell ref="R361:S361"/>
    <mergeCell ref="T361:U361"/>
    <mergeCell ref="V361:X361"/>
    <mergeCell ref="A362:L362"/>
    <mergeCell ref="M362:O362"/>
    <mergeCell ref="P362:Q362"/>
    <mergeCell ref="R362:S362"/>
    <mergeCell ref="T362:U362"/>
    <mergeCell ref="V362:X362"/>
    <mergeCell ref="A363:L363"/>
    <mergeCell ref="M363:O363"/>
    <mergeCell ref="P363:Q363"/>
    <mergeCell ref="R363:S363"/>
    <mergeCell ref="T363:U363"/>
    <mergeCell ref="V363:X363"/>
    <mergeCell ref="A364:L364"/>
    <mergeCell ref="M364:O364"/>
    <mergeCell ref="P364:Q364"/>
    <mergeCell ref="R364:S364"/>
    <mergeCell ref="T364:U364"/>
    <mergeCell ref="V364:X364"/>
    <mergeCell ref="A365:AB365"/>
    <mergeCell ref="A366:L366"/>
    <mergeCell ref="M366:O366"/>
    <mergeCell ref="P366:Q366"/>
    <mergeCell ref="R366:S366"/>
    <mergeCell ref="T366:U366"/>
    <mergeCell ref="V366:X366"/>
    <mergeCell ref="A367:L367"/>
    <mergeCell ref="M367:O367"/>
    <mergeCell ref="P367:Q367"/>
    <mergeCell ref="R367:S367"/>
    <mergeCell ref="T367:U367"/>
    <mergeCell ref="V367:X367"/>
    <mergeCell ref="A368:AB368"/>
    <mergeCell ref="A369:L369"/>
    <mergeCell ref="M369:O369"/>
    <mergeCell ref="P369:Q369"/>
    <mergeCell ref="R369:S369"/>
    <mergeCell ref="T369:U369"/>
    <mergeCell ref="V369:X369"/>
    <mergeCell ref="A370:L370"/>
    <mergeCell ref="M370:O370"/>
    <mergeCell ref="P370:Q370"/>
    <mergeCell ref="R370:S370"/>
    <mergeCell ref="T370:U370"/>
    <mergeCell ref="V370:X370"/>
    <mergeCell ref="A371:L371"/>
    <mergeCell ref="M371:O371"/>
    <mergeCell ref="P371:Q371"/>
    <mergeCell ref="R371:S371"/>
    <mergeCell ref="T371:U371"/>
    <mergeCell ref="V371:X371"/>
    <mergeCell ref="A372:L372"/>
    <mergeCell ref="M372:O372"/>
    <mergeCell ref="P372:Q372"/>
    <mergeCell ref="R372:S372"/>
    <mergeCell ref="T372:U372"/>
    <mergeCell ref="V372:X372"/>
    <mergeCell ref="A373:L373"/>
    <mergeCell ref="M373:O373"/>
    <mergeCell ref="P373:Q373"/>
    <mergeCell ref="R373:S373"/>
    <mergeCell ref="T373:U373"/>
    <mergeCell ref="V373:X373"/>
    <mergeCell ref="A374:L374"/>
    <mergeCell ref="M374:O374"/>
    <mergeCell ref="P374:Q374"/>
    <mergeCell ref="R374:S374"/>
    <mergeCell ref="T374:U374"/>
    <mergeCell ref="V374:X374"/>
    <mergeCell ref="A375:AB375"/>
    <mergeCell ref="A376:L376"/>
    <mergeCell ref="M376:O376"/>
    <mergeCell ref="P376:Q376"/>
    <mergeCell ref="R376:S376"/>
    <mergeCell ref="T376:U376"/>
    <mergeCell ref="V376:X376"/>
    <mergeCell ref="A377:L377"/>
    <mergeCell ref="M377:O377"/>
    <mergeCell ref="P377:Q377"/>
    <mergeCell ref="R377:S377"/>
    <mergeCell ref="T377:U377"/>
    <mergeCell ref="V377:X377"/>
    <mergeCell ref="A378:L378"/>
    <mergeCell ref="M378:O378"/>
    <mergeCell ref="P378:Q378"/>
    <mergeCell ref="R378:S378"/>
    <mergeCell ref="T378:U378"/>
    <mergeCell ref="V378:X378"/>
    <mergeCell ref="A379:AB379"/>
    <mergeCell ref="A380:L380"/>
    <mergeCell ref="M380:O380"/>
    <mergeCell ref="P380:Q380"/>
    <mergeCell ref="R380:S380"/>
    <mergeCell ref="T380:U380"/>
    <mergeCell ref="V380:X380"/>
    <mergeCell ref="A381:L381"/>
    <mergeCell ref="M381:O381"/>
    <mergeCell ref="P381:Q381"/>
    <mergeCell ref="R381:S381"/>
    <mergeCell ref="T381:U381"/>
    <mergeCell ref="V381:X381"/>
    <mergeCell ref="A382:L382"/>
    <mergeCell ref="M382:O382"/>
    <mergeCell ref="P382:Q382"/>
    <mergeCell ref="R382:S382"/>
    <mergeCell ref="T382:U382"/>
    <mergeCell ref="V382:X382"/>
    <mergeCell ref="A383:L383"/>
    <mergeCell ref="M383:O383"/>
    <mergeCell ref="P383:Q383"/>
    <mergeCell ref="R383:S383"/>
    <mergeCell ref="T383:U383"/>
    <mergeCell ref="V383:X383"/>
    <mergeCell ref="A384:L384"/>
    <mergeCell ref="M384:O384"/>
    <mergeCell ref="P384:Q384"/>
    <mergeCell ref="R384:S384"/>
    <mergeCell ref="T384:U384"/>
    <mergeCell ref="V384:X384"/>
    <mergeCell ref="A385:O385"/>
    <mergeCell ref="P385:Q385"/>
    <mergeCell ref="R385:S385"/>
    <mergeCell ref="T385:U385"/>
    <mergeCell ref="V385:X385"/>
    <mergeCell ref="A386:AB386"/>
    <mergeCell ref="R1076:S1076"/>
    <mergeCell ref="T1076:U1076"/>
    <mergeCell ref="V1076:X1076"/>
    <mergeCell ref="A1077:L1077"/>
    <mergeCell ref="M1077:O1077"/>
    <mergeCell ref="P1077:Q1077"/>
    <mergeCell ref="R1077:S1077"/>
    <mergeCell ref="T1077:U1077"/>
    <mergeCell ref="V1077:X1077"/>
    <mergeCell ref="A1078:L1078"/>
    <mergeCell ref="M1078:O1078"/>
    <mergeCell ref="P1078:Q1078"/>
    <mergeCell ref="R1078:S1078"/>
    <mergeCell ref="T1078:U1078"/>
    <mergeCell ref="V1078:X1078"/>
    <mergeCell ref="A1079:L1079"/>
    <mergeCell ref="M1079:O1079"/>
    <mergeCell ref="P1079:Q1079"/>
    <mergeCell ref="R1079:S1079"/>
    <mergeCell ref="T1079:U1079"/>
    <mergeCell ref="V1079:X1079"/>
    <mergeCell ref="A1080:AA1080"/>
    <mergeCell ref="A1081:L1081"/>
    <mergeCell ref="M1081:O1081"/>
    <mergeCell ref="P1081:Q1081"/>
    <mergeCell ref="R1081:S1081"/>
    <mergeCell ref="T1081:U1081"/>
    <mergeCell ref="V1081:X1081"/>
    <mergeCell ref="A1082:L1082"/>
    <mergeCell ref="M1082:O1082"/>
    <mergeCell ref="P1082:Q1082"/>
    <mergeCell ref="R1082:S1082"/>
    <mergeCell ref="T1082:U1082"/>
    <mergeCell ref="V1082:X1082"/>
    <mergeCell ref="A390:AB390"/>
    <mergeCell ref="A1083:AA1083"/>
    <mergeCell ref="A1084:L1084"/>
    <mergeCell ref="M1084:O1084"/>
    <mergeCell ref="P1084:Q1084"/>
    <mergeCell ref="R1084:S1084"/>
    <mergeCell ref="T1084:U1084"/>
    <mergeCell ref="V1084:X1084"/>
    <mergeCell ref="A167:L167"/>
    <mergeCell ref="M167:N167"/>
    <mergeCell ref="P167:Q167"/>
    <mergeCell ref="R167:S167"/>
    <mergeCell ref="T167:U167"/>
    <mergeCell ref="W167:X167"/>
    <mergeCell ref="A220:L220"/>
    <mergeCell ref="A221:L221"/>
    <mergeCell ref="P220:Q220"/>
    <mergeCell ref="P221:Q221"/>
    <mergeCell ref="M221:O221"/>
    <mergeCell ref="M220:O220"/>
    <mergeCell ref="R220:S220"/>
    <mergeCell ref="R221:S221"/>
    <mergeCell ref="T220:U220"/>
    <mergeCell ref="T221:U221"/>
    <mergeCell ref="V220:X220"/>
    <mergeCell ref="V221:X221"/>
    <mergeCell ref="A326:L326"/>
    <mergeCell ref="A327:L327"/>
    <mergeCell ref="P326:Q326"/>
    <mergeCell ref="P327:Q327"/>
    <mergeCell ref="M326:O326"/>
    <mergeCell ref="M327:O327"/>
    <mergeCell ref="R326:S326"/>
    <mergeCell ref="R327:S327"/>
    <mergeCell ref="T326:U326"/>
    <mergeCell ref="T327:U327"/>
    <mergeCell ref="V326:X326"/>
    <mergeCell ref="V327:X327"/>
  </mergeCells>
  <pageMargins left="0.39370078740157483" right="0.39370078740157483" top="0.39370078740157483" bottom="0.39370078740157483" header="0.51181102362204722" footer="0.51181102362204722"/>
  <pageSetup paperSize="9" fitToHeight="0" orientation="landscape" r:id="rId1"/>
  <rowBreaks count="9" manualBreakCount="9">
    <brk id="66" max="16383" man="1"/>
    <brk id="102" max="16383" man="1"/>
    <brk id="137" max="16383" man="1"/>
    <brk id="173" max="16383" man="1"/>
    <brk id="210" max="16383" man="1"/>
    <brk id="246" max="16383" man="1"/>
    <brk id="282" max="16383" man="1"/>
    <brk id="317" max="16383" man="1"/>
    <brk id="3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FlagmanUser</dc:creator>
  <cp:lastModifiedBy>mishutka</cp:lastModifiedBy>
  <cp:lastPrinted>2018-12-06T06:07:28Z</cp:lastPrinted>
  <dcterms:created xsi:type="dcterms:W3CDTF">2018-09-11T03:10:20Z</dcterms:created>
  <dcterms:modified xsi:type="dcterms:W3CDTF">2022-04-15T01:46:01Z</dcterms:modified>
</cp:coreProperties>
</file>